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<sst xmlns="http://schemas.openxmlformats.org/spreadsheetml/2006/main" count="64" uniqueCount="63">
  <si>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</si>
  <si>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</si>
  <si>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</si>
  <si>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</si>
  <si>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</si>
  <si>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</si>
  <si>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</si>
  <si>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</si>
  <si>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</si>
  <si>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</si>
  <si>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</si>
  <si>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</si>
  <si>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</si>
  <si>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</si>
  <si>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</si>
  <si>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</si>
  <si>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</si>
  <si>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</si>
  <si>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</si>
  <si>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</si>
  <si>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</si>
  <si>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</si>
  <si>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</si>
  <si>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</si>
  <si>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</si>
  <si>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</si>
  <si>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</si>
  <si>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</si>
  <si>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</si>
  <si>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</si>
  <si>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</si>
  <si>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</si>
  <si>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</si>
  <si>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</si>
  <si>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</si>
  <si>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</si>
  <si>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</si>
  <si>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</si>
  <si>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</si>
  <si>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</si>
  <si>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</si>
  <si>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</si>
  <si>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</si>
  <si>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</si>
  <si>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</si>
  <si>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</si>
  <si>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</si>
  <si>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</si>
  <si>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</si>
  <si>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</si>
  <si>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</si>
  <si>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</si>
  <si>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</si>
  <si>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</si>
  <si>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</si>
  <si>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</si>
  <si>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</si>
  <si>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Blanket throw of 100% polyester knitted fabric</t>
  </si>
  <si>
    <t>50x60"</t>
  </si>
  <si>
    <t>6301.40.0020</t>
  </si>
  <si>
    <t xml:space="preserve">200gsm printed Plush to 200gsm ivory Sherpa, 1" folded Sherpa edge; on plastic hanger </t>
  </si>
  <si>
    <t>Printed Plush to Sherpa Hanging Throw</t>
  </si>
  <si>
    <t>FD50-575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</si>
</sst>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  <numFmt numFmtId="189" formatCode="&quot;$&quot;#,##0.000"/>
    <numFmt numFmtId="190" formatCode="0.0_ "/>
    <numFmt numFmtId="195" formatCode="&quot;$&quot;#,##0.00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  <xf numFmtId="183" fontId="12" fillId="0" borderId="0">
      <alignment vertical="center"/>
    </xf>
    <xf numFmtId="183" fontId="11" fillId="0" borderId="0">
      <alignment vertical="center"/>
    </xf>
    <xf numFmtId="0" fontId="13" fillId="0" borderId="0"/>
    <xf numFmtId="183" fontId="10" fillId="0" borderId="0"/>
    <xf numFmtId="183" fontId="3" fillId="0" borderId="0">
      <alignment vertical="center"/>
    </xf>
    <xf numFmtId="183" fontId="3" fillId="0" borderId="0" applyProtection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195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 3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"/>
  <sheetViews>
    <sheetView tabSelected="1" workbookViewId="0">
      <selection activeCell="A3" sqref="A3:XFD52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60">
      <c r="A2" s="28">
        <v>1</v>
      </c>
      <c r="B2" s="1"/>
      <c r="C2" s="1"/>
      <c r="D2" s="1"/>
      <c r="E2" s="1"/>
      <c r="F2" s="1" t="s">
        <v>4</v>
      </c>
      <c r="G2" s="1"/>
      <c r="H2" s="49" t="s">
        <v>61</v>
      </c>
      <c r="I2" s="49" t="s">
        <v>61</v>
      </c>
      <c r="J2" s="49" t="s">
        <v>60</v>
      </c>
      <c r="K2" s="49" t="s">
        <v>57</v>
      </c>
      <c r="L2" s="49" t="s">
        <v>58</v>
      </c>
      <c r="M2" s="1"/>
      <c r="N2" s="1"/>
      <c r="O2" s="53" t="s">
        <v>62</v>
      </c>
      <c r="P2" s="50"/>
      <c r="Q2" s="1" t="s">
        <v>51</v>
      </c>
      <c r="R2" s="29"/>
      <c r="S2" s="30">
        <v>7.95</v>
      </c>
      <c r="T2" s="31">
        <f>IF(ISERROR(R2/S2),"",R2/S2)</f>
        <v>0</v>
      </c>
      <c r="U2" s="51">
        <v>2.76</v>
      </c>
      <c r="V2" s="9"/>
      <c r="W2" s="1" t="s">
        <v>3</v>
      </c>
      <c r="X2" s="42">
        <v>75.5</v>
      </c>
      <c r="Y2" s="42">
        <v>41</v>
      </c>
      <c r="Z2" s="42">
        <v>54</v>
      </c>
      <c r="AA2" s="30"/>
      <c r="AB2" s="32">
        <v>12</v>
      </c>
      <c r="AC2" s="47">
        <f>IF(X2="","",X2*Y2*Z2/1000000)</f>
        <v>0.16700000000000001</v>
      </c>
      <c r="AD2" s="33">
        <f>IF(AB2="","",65/AC2*AB2)</f>
        <v>4671</v>
      </c>
      <c r="AE2" s="1"/>
      <c r="AF2" s="34">
        <f>IF(ISERROR(AE2/AD2),"",AE2/AD2)</f>
        <v>0</v>
      </c>
      <c r="AG2" s="49" t="s">
        <v>59</v>
      </c>
      <c r="AH2" s="35">
        <f>8.5%+20%</f>
        <v>0.28499999999999998</v>
      </c>
      <c r="AI2" s="34">
        <f>IF(ISERROR(U2*AH2),"",U2*AH2)</f>
        <v>0.79</v>
      </c>
      <c r="AJ2" s="35">
        <v>0.01</v>
      </c>
      <c r="AK2" s="34">
        <f>IF(ISERROR(AW2*AJ2),"",AW2*AJ2)</f>
        <v>0.03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0.06</v>
      </c>
      <c r="AU2" s="34">
        <f t="shared" ref="AU2" si="0">IF(ISERROR(U2+AT2),"",U2+AT2)</f>
        <v>2.82</v>
      </c>
      <c r="AV2" s="36">
        <f>IF(ISERROR((AW2-AU2)/AW2),"",(AW2-AU2)/AW2)</f>
        <v>0.15060000000000001</v>
      </c>
      <c r="AW2" s="52">
        <v>3.32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</sheetData>
  <sheetProtection insertRows="0" deleteRows="0" sort="0"/>
  <protectedRanges>
    <protectedRange sqref="A3:J240 AX1 A2:AW2 AL1:AM1 L3:AT240 AY2" name="Range1"/>
    <protectedRange sqref="K3:K247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2026-01-12T03:33:59Z</dcterms:modified>
</cp:coreProperties>
</file>