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ujie\Desktop\1\"/>
    </mc:Choice>
  </mc:AlternateContent>
  <xr:revisionPtr revIDLastSave="0" documentId="13_ncr:1_{DB897B09-582F-4297-84C3-FCF209494F3C}" xr6:coauthVersionLast="47" xr6:coauthVersionMax="47" xr10:uidLastSave="{00000000-0000-0000-0000-000000000000}"/>
  <bookViews>
    <workbookView xWindow="-110" yWindow="-110" windowWidth="19420" windowHeight="11500" xr2:uid="{7BE161D6-C409-485A-97B8-2E71A51945C2}"/>
  </bookViews>
  <sheets>
    <sheet name="Item 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xlnm._FilterDatabase" localSheetId="0" hidden="1">'Item '!$A$1:$BE$45</definedName>
    <definedName name="ACC">'[1]Quote Sheet All SKUs'!#REF!</definedName>
    <definedName name="Acol">#REF!</definedName>
    <definedName name="AD">'[2]other data'!$T$2:$T$5</definedName>
    <definedName name="ADUL">'[1]Quote Sheet All SKUs'!#REF!</definedName>
    <definedName name="ALLOCATE">[3]comments!$F$3:$F$21</definedName>
    <definedName name="APL">'[1]Quote Sheet All SKUs'!#REF!</definedName>
    <definedName name="ART">'[1]Quote Sheet All SKUs'!#REF!</definedName>
    <definedName name="Artwork">#REF!</definedName>
    <definedName name="as">'[4]1-Import Product Data Sheet'!$X$2</definedName>
    <definedName name="AssortedSKU_Range">[5]Mapping!$J$2:$J$3</definedName>
    <definedName name="ATotalsPos">#REF!</definedName>
    <definedName name="BASI">'[1]Quote Sheet All SKUs'!#REF!</definedName>
    <definedName name="BATH">'[1]Quote Sheet All SKUs'!#REF!</definedName>
    <definedName name="Bath_Accessories">#REF!</definedName>
    <definedName name="Bath_Rugs">#REF!</definedName>
    <definedName name="Bed_in_a_bag_Full_Queen_King">#REF!</definedName>
    <definedName name="Bed_in_a_bag_Twin">#REF!</definedName>
    <definedName name="Bed_Pillows">#REF!</definedName>
    <definedName name="Bedding">#REF!</definedName>
    <definedName name="Bedding.">#REF!</definedName>
    <definedName name="Bedspreads_Coverlets">#REF!</definedName>
    <definedName name="bigidea">[6]Lists!$I$6:$I$29</definedName>
    <definedName name="Blankets_Throws">#REF!</definedName>
    <definedName name="BLK">'[1]Quote Sheet All SKUs'!#REF!</definedName>
    <definedName name="Brand">'[7]1-Import Product Data Sheet'!$N$102:$N$144</definedName>
    <definedName name="Branded">[6]Lists!$F$6:$F$38</definedName>
    <definedName name="brands">'[2]other data'!$K$2:$K$48</definedName>
    <definedName name="BuyUnits_Range">[5]Mapping!$B$2:$B$55</definedName>
    <definedName name="ca_available_Range">[5]Mapping!$AB$2:$AB$5</definedName>
    <definedName name="ca_Compliant_Range">[5]Mapping!$BJ$2:$BJ$4</definedName>
    <definedName name="ca_CompliantReason_Range">[5]Mapping!$BL$2:$BL$13</definedName>
    <definedName name="ca_SisVendor_Range">[5]Mapping!$BH$2:$BH$3</definedName>
    <definedName name="ca_stuffedarticlesreg_Range">[5]Mapping!$AD$2:$AD$6</definedName>
    <definedName name="Case_Freight_Range">[5]Mapping!$F$2:$F$19</definedName>
    <definedName name="CATEGORY">[8]Sheet1!$DW$2:$DW$3</definedName>
    <definedName name="categoryfinal">'[9]Import Quote Sheet'!$A$90:$A$190</definedName>
    <definedName name="chargeback">'[2]other data'!$B$2:$B$6</definedName>
    <definedName name="CodeCountry">[10]Dropdowns!$G$3:$G$51</definedName>
    <definedName name="color">[6]Lists!$J$6:$J$29</definedName>
    <definedName name="colour">[8]Sheet1!$EH$2:$EH$3</definedName>
    <definedName name="COO_Dest">[5]COO!$D$1:$D$3:'[5]COO'!$D$2</definedName>
    <definedName name="COOCountry_Range">[5]Mapping!$R$2:$R$245</definedName>
    <definedName name="COODest_Range">[5]Mapping!$P$2:$P$3</definedName>
    <definedName name="CostCol">#REF!</definedName>
    <definedName name="countries">'[2]other data'!$I$3:$I$249</definedName>
    <definedName name="crs">[11]Sheet1!$A$3:$C$1000</definedName>
    <definedName name="Cycle">[6]Lists!$E$6:$E$30</definedName>
    <definedName name="d">[12]Mapping!$AR$2:$AR$84</definedName>
    <definedName name="DCProcessCodes">#REF!</definedName>
    <definedName name="DDEmsg">#REF!</definedName>
    <definedName name="dealPricing_Range">[5]Mapping!$BD$2:$BD$3</definedName>
    <definedName name="Decorative_Accessories">#REF!</definedName>
    <definedName name="Decorative_Pillows_Inserts_Covers">#REF!</definedName>
    <definedName name="del">[11]Sheet1!$G$3:$H$518</definedName>
    <definedName name="den">[6]Lists!$L$6:$L$29</definedName>
    <definedName name="Description1_Range">[5]Mapping!$AQ$2:$AQ$72</definedName>
    <definedName name="Description2_Range">[5]Mapping!$AR$2:$AR$84</definedName>
    <definedName name="DesignStrat">[13]Info!$F$3:$F$5</definedName>
    <definedName name="diffgrp">'[2]diff group head'!$A$2:$A$47</definedName>
    <definedName name="DIFFS">'[2]other data'!$AF$2:$AF$13</definedName>
    <definedName name="Down_Comforters">#REF!</definedName>
    <definedName name="Duvet_Covers">#REF!</definedName>
    <definedName name="Electrics">#REF!</definedName>
    <definedName name="ExactAddinConnection" hidden="1">"001"</definedName>
    <definedName name="ExactAddinConnection.001" hidden="1">"MACOLA;001;lucas.yuan;1"</definedName>
    <definedName name="ExactAddinConnection.111" hidden="1">"MACOLA;111;hannah.duong;1"</definedName>
    <definedName name="Exchange_Rate">[14]Costs!$J$11</definedName>
    <definedName name="Feature1_Range">[5]Mapping!$AG$2:$AG$20</definedName>
    <definedName name="Feature10_Range">[5]Mapping!$AP$2:$AP$20</definedName>
    <definedName name="Feature2_Range">[5]Mapping!$AH$2:$AH$25</definedName>
    <definedName name="Feature3_Range">[5]Mapping!$AI$2:$AI$7</definedName>
    <definedName name="Feature4_Range">[5]Mapping!$AJ$2:$AJ$6</definedName>
    <definedName name="Feature5_Range">[5]Mapping!$AK$2:$AK$15</definedName>
    <definedName name="Feature6_Range">[5]Mapping!$AL$2:$AL$17</definedName>
    <definedName name="Feature7_Range">[5]Mapping!$AM$2:$AM$21</definedName>
    <definedName name="Feature8_Range">[5]Mapping!$AN$2:$AN$9</definedName>
    <definedName name="Feature9_Range">[5]Mapping!$AO$2:$AO$5</definedName>
    <definedName name="FIFRACompliance_Range">[5]Mapping!$L$2:$L$10</definedName>
    <definedName name="FIFRAExemption_Range">[5]Mapping!$N$2:$N$3</definedName>
    <definedName name="finalports">'[9]Import Quote Sheet'!$B$90:$B$123</definedName>
    <definedName name="foam">[8]Sheet1!$EC$2:$EC$3</definedName>
    <definedName name="FOBCostPerPiece">#REF!</definedName>
    <definedName name="freight">'[2]other data'!$AC$3:$AC$14</definedName>
    <definedName name="FreightTerms">[10]Dropdowns!$B$3:$B$139</definedName>
    <definedName name="FUR">'[1]Quote Sheet All SKUs'!#REF!</definedName>
    <definedName name="gen_nontxtl_UOM_Range">[5]Mapping!$Z$2:$Z$11</definedName>
    <definedName name="gen_txtl_permlbl_careinstr_Range">[5]Mapping!$V$2:$V$9</definedName>
    <definedName name="gen_txtl_permlbl_fabrcont_Range">[5]Mapping!$X$2:$X$12</definedName>
    <definedName name="gen_txtl_permlbl_vendinfo_Range">[5]Mapping!$T$2:$T$8</definedName>
    <definedName name="gen_ulreq_Range">[15]Mapping!$X$2:$X$5</definedName>
    <definedName name="gridActPctRow">#REF!</definedName>
    <definedName name="gridActUnitsRow">#REF!</definedName>
    <definedName name="gridRetailRow">#REF!</definedName>
    <definedName name="gridTargetPctRow">#REF!</definedName>
    <definedName name="gridTargetUnitsRow">#REF!</definedName>
    <definedName name="HANGER">[2]hangers!$B$3:$B$42</definedName>
    <definedName name="hanger2">[2]hangers!$G$3:$G$42</definedName>
    <definedName name="Home_Décor">#REF!</definedName>
    <definedName name="Home_Décor.">#REF!</definedName>
    <definedName name="INITIALBUY">'[16]X-LIST'!$G$2:$G$7</definedName>
    <definedName name="KD">[8]Sheet1!$DS$2:$DS$2</definedName>
    <definedName name="Kids_Bath">#REF!</definedName>
    <definedName name="Kids_or_Teen">#REF!</definedName>
    <definedName name="LGT">'[1]Quote Sheet All SKUs'!#REF!</definedName>
    <definedName name="LicensedProduct_Range">[5]Mapping!$AF$2:$AF$3</definedName>
    <definedName name="LIFESTYLE">'[16]X-LIST'!$C$2:$C$7</definedName>
    <definedName name="Lighting_or_Candleholders">#REF!</definedName>
    <definedName name="loctype">'[2]other data'!$BN$2:$BN$6</definedName>
    <definedName name="M">[8]Sheet1!$EA$2:$EA$3</definedName>
    <definedName name="Mattress_Pads_Full_Queen_King">#REF!</definedName>
    <definedName name="Mattress_Pads_Twin">#REF!</definedName>
    <definedName name="Mattress_Toppers_Full_Queen_King">#REF!</definedName>
    <definedName name="Mattress_Toppers_Twin">#REF!</definedName>
    <definedName name="Non_Down_Comforters_Full_Queen_King">#REF!</definedName>
    <definedName name="Non_Down_Comforters_Twin">#REF!</definedName>
    <definedName name="NumberOfGroups">12</definedName>
    <definedName name="Ocol">#REF!</definedName>
    <definedName name="ORDERTYPE">'[2]other data'!$AN$2:$AN$6</definedName>
    <definedName name="OTB">'[2]other data'!$R$2:$R$14</definedName>
    <definedName name="Outdoor">#REF!</definedName>
    <definedName name="OwnedCol">#REF!</definedName>
    <definedName name="PACK">[8]Sheet1!$EE$2:$EE$3</definedName>
    <definedName name="PackageType">'[7]1-Import Product Data Sheet'!$L$102:$L$131</definedName>
    <definedName name="PackCol">#REF!</definedName>
    <definedName name="PayTerms">[10]Dropdowns!$C$3:$C$4</definedName>
    <definedName name="PDQList">'[7]1-Import Product Data Sheet'!$AR$1:$AR$24</definedName>
    <definedName name="PET">'[1]Quote Sheet All SKUs'!#REF!</definedName>
    <definedName name="Pet_Care">#REF!</definedName>
    <definedName name="PETB">'[1]Quote Sheet All SKUs'!#REF!</definedName>
    <definedName name="Pillow_Shams">#REF!</definedName>
    <definedName name="Pillowcases">#REF!</definedName>
    <definedName name="PkgFormat">[13]Info!$E$2:$E$49</definedName>
    <definedName name="po_type">'[2]other data'!$AU$2:$AU$11</definedName>
    <definedName name="PORT_IFF">[17]a!$A$10:$B$35</definedName>
    <definedName name="PortSeq">'[7]1-Import Product Data Sheet'!$U$2</definedName>
    <definedName name="PortSeqLCL">#REF!</definedName>
    <definedName name="POtype">#REF!</definedName>
    <definedName name="Preticketed_Range">[5]Mapping!$H$2:$H$3</definedName>
    <definedName name="PrevBuy">'[7]1-Import Product Data Sheet'!$AR$26:$AR$27</definedName>
    <definedName name="Prints">#REF!</definedName>
    <definedName name="ProfileDesc">#REF!</definedName>
    <definedName name="QSFOB">[18]Q1!$C$38</definedName>
    <definedName name="Quilts">#REF!</definedName>
    <definedName name="RateSeq">'[7]1-Import Product Data Sheet'!$X$2</definedName>
    <definedName name="retailAK_O_YN_Range">[5]Mapping!$AV$2:$AV$3</definedName>
    <definedName name="retailCA_O_YN_Range">[5]Mapping!$AZ$2:$AZ$3</definedName>
    <definedName name="retailHA_O_YN_Range">[5]Mapping!$BB$2:$BB$3</definedName>
    <definedName name="retailPR_O_YN_Range">[5]Mapping!$AX$2:$AX$3</definedName>
    <definedName name="retailPR_o_YN_Rangee">[15]Mapping!$AL$2:$AL$3</definedName>
    <definedName name="retailUS_O_YN_Range">[5]Mapping!$AT$2:$AT$3</definedName>
    <definedName name="RoutingDesc">#REF!</definedName>
    <definedName name="runnum">'[2]other data'!$BI$2:$BI$18</definedName>
    <definedName name="scalenum">'[2]other data'!$BG$2:$BG$18</definedName>
    <definedName name="Seasonal">#REF!</definedName>
    <definedName name="SellUnits_Range">[5]Mapping!$D$2:$D$53</definedName>
    <definedName name="Sheets_Full_Queen_King">#REF!</definedName>
    <definedName name="Sheets_Twin">#REF!</definedName>
    <definedName name="SHET">'[1]Quote Sheet All SKUs'!#REF!</definedName>
    <definedName name="Shower_Curtains">#REF!</definedName>
    <definedName name="size1">#REF!</definedName>
    <definedName name="size1a">#REF!</definedName>
    <definedName name="Slipcovers_Chair_Pads">#REF!</definedName>
    <definedName name="Slipcovers_Chair_Pads.">#REF!</definedName>
    <definedName name="SPECIAL">[2]comments!$B$3:$B$54</definedName>
    <definedName name="ssn_code">'[2]other data'!$AQ$2:$AQ$110</definedName>
    <definedName name="ssn_phase">'[2]other data'!$AS$2:$AS$83</definedName>
    <definedName name="StoreCount">#REF!</definedName>
    <definedName name="StoreGrid0">#REF!</definedName>
    <definedName name="suggestedMessage_Range">[5]Mapping!$BF$2:$BF$3</definedName>
    <definedName name="SUPPLIER">'[2]vendor info'!$A$4:$A$400</definedName>
    <definedName name="TargetCol">#REF!</definedName>
    <definedName name="TBJ">'[2]other data'!$AK$2:$AK$10</definedName>
    <definedName name="TERMS">'[2]other data'!$P$2:$P$7</definedName>
    <definedName name="TICKET">[2]tickets!$B$3:$B$27</definedName>
    <definedName name="ticket2">[2]tickets!$G$3:$G$27</definedName>
    <definedName name="TotalCostValue">#REF!</definedName>
    <definedName name="TotalMarkup">#REF!</definedName>
    <definedName name="TotalRetailValue">#REF!</definedName>
    <definedName name="TotalUnits">#REF!</definedName>
    <definedName name="totalUnitsCol">#REF!</definedName>
    <definedName name="Towels_Bath_Sheets">#REF!</definedName>
    <definedName name="UDA3A">'[2]other data'!$AY$2:$AY$4</definedName>
    <definedName name="UDA3B">'[2]other data'!$AZ$2:$AZ$6</definedName>
    <definedName name="UNIT">[8]Sheet1!$EF$2:$EF$3</definedName>
    <definedName name="upc">'[2]other data'!$AH$2:$AH$10</definedName>
    <definedName name="UPC1A">'[2]other data'!$BD$2:$BD$5</definedName>
    <definedName name="UPC2A">'[2]other data'!$BF$2:$BF$5</definedName>
    <definedName name="User1Col">#REF!</definedName>
    <definedName name="User3Col">#REF!</definedName>
    <definedName name="WAREHOUSE">'[2]other data'!$BL$2:$BL$24</definedName>
    <definedName name="WIN">'[1]Quote Sheet All SKUs'!#REF!</definedName>
    <definedName name="Window_Treatments_Hardware_Accessories">#REF!</definedName>
    <definedName name="Window_Treatments_Hardware_Accessories.">#REF!</definedName>
    <definedName name="wood">[8]Sheet1!$EG$2:$EG$3</definedName>
    <definedName name="World1">[6]Lists!$H$6:$H$29</definedName>
    <definedName name="YN">'[19]Page 1 Sales and Forecast'!$AA$2:$AA$3</definedName>
    <definedName name="YNE">'[2]other data'!$BB$2:$BB$5</definedName>
    <definedName name="YNES">'[2]other data'!$BR$2:$BR$6</definedName>
    <definedName name="YOUT">'[1]Quote Sheet All SKUs'!#REF!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E8" i="1" l="1"/>
  <c r="BE9" i="1"/>
  <c r="BE10" i="1"/>
  <c r="BE11" i="1"/>
  <c r="BE12" i="1"/>
  <c r="BE13" i="1"/>
  <c r="BE14" i="1"/>
  <c r="BE16" i="1"/>
  <c r="BE20" i="1"/>
  <c r="BE21" i="1"/>
  <c r="BE22" i="1"/>
  <c r="BE23" i="1"/>
  <c r="BE24" i="1"/>
  <c r="BE25" i="1"/>
  <c r="BE26" i="1"/>
  <c r="BE31" i="1"/>
  <c r="BE32" i="1"/>
  <c r="BE33" i="1"/>
  <c r="BE34" i="1"/>
  <c r="BE35" i="1"/>
  <c r="BE36" i="1"/>
  <c r="BE37" i="1"/>
  <c r="BE38" i="1"/>
  <c r="BE42" i="1"/>
  <c r="BE43" i="1"/>
  <c r="BE45" i="1"/>
  <c r="AZ45" i="1"/>
  <c r="AL45" i="1" s="1"/>
  <c r="AU45" i="1"/>
  <c r="AR45" i="1"/>
  <c r="AP45" i="1"/>
  <c r="AN45" i="1"/>
  <c r="AK45" i="1"/>
  <c r="AI45" i="1"/>
  <c r="AF45" i="1"/>
  <c r="Y45" i="1"/>
  <c r="AA45" i="1" s="1"/>
  <c r="AC45" i="1" s="1"/>
  <c r="AG45" i="1" s="1"/>
  <c r="BE44" i="1"/>
  <c r="AZ44" i="1"/>
  <c r="AL44" i="1" s="1"/>
  <c r="AU44" i="1"/>
  <c r="AR44" i="1"/>
  <c r="AP44" i="1"/>
  <c r="AN44" i="1"/>
  <c r="AK44" i="1"/>
  <c r="AI44" i="1"/>
  <c r="AF44" i="1"/>
  <c r="Y44" i="1"/>
  <c r="AA44" i="1" s="1"/>
  <c r="AC44" i="1" s="1"/>
  <c r="AG44" i="1" s="1"/>
  <c r="AZ43" i="1"/>
  <c r="BB43" i="1" s="1"/>
  <c r="AU43" i="1"/>
  <c r="AR43" i="1"/>
  <c r="AP43" i="1"/>
  <c r="AN43" i="1"/>
  <c r="AK43" i="1"/>
  <c r="AI43" i="1"/>
  <c r="AF43" i="1"/>
  <c r="Y43" i="1"/>
  <c r="AA43" i="1" s="1"/>
  <c r="AC43" i="1" s="1"/>
  <c r="AZ42" i="1"/>
  <c r="AL42" i="1" s="1"/>
  <c r="AU42" i="1"/>
  <c r="AR42" i="1"/>
  <c r="AP42" i="1"/>
  <c r="AN42" i="1"/>
  <c r="AK42" i="1"/>
  <c r="AI42" i="1"/>
  <c r="AF42" i="1"/>
  <c r="Y42" i="1"/>
  <c r="AA42" i="1" s="1"/>
  <c r="AC42" i="1" s="1"/>
  <c r="AG42" i="1" s="1"/>
  <c r="BE41" i="1"/>
  <c r="AZ41" i="1"/>
  <c r="AL41" i="1" s="1"/>
  <c r="AU41" i="1"/>
  <c r="AR41" i="1"/>
  <c r="AP41" i="1"/>
  <c r="AN41" i="1"/>
  <c r="AK41" i="1"/>
  <c r="AI41" i="1"/>
  <c r="AF41" i="1"/>
  <c r="Y41" i="1"/>
  <c r="AA41" i="1" s="1"/>
  <c r="AC41" i="1" s="1"/>
  <c r="BE40" i="1"/>
  <c r="AZ40" i="1"/>
  <c r="BB40" i="1" s="1"/>
  <c r="AU40" i="1"/>
  <c r="AR40" i="1"/>
  <c r="AP40" i="1"/>
  <c r="AN40" i="1"/>
  <c r="AK40" i="1"/>
  <c r="AI40" i="1"/>
  <c r="AF40" i="1"/>
  <c r="Y40" i="1"/>
  <c r="AA40" i="1" s="1"/>
  <c r="AC40" i="1" s="1"/>
  <c r="BE39" i="1"/>
  <c r="AZ39" i="1"/>
  <c r="BB39" i="1" s="1"/>
  <c r="AU39" i="1"/>
  <c r="AR39" i="1"/>
  <c r="AP39" i="1"/>
  <c r="AN39" i="1"/>
  <c r="AK39" i="1"/>
  <c r="AI39" i="1"/>
  <c r="AF39" i="1"/>
  <c r="Y39" i="1"/>
  <c r="AA39" i="1" s="1"/>
  <c r="AC39" i="1" s="1"/>
  <c r="AZ38" i="1"/>
  <c r="AL38" i="1" s="1"/>
  <c r="AU38" i="1"/>
  <c r="AR38" i="1"/>
  <c r="AP38" i="1"/>
  <c r="AN38" i="1"/>
  <c r="AK38" i="1"/>
  <c r="AI38" i="1"/>
  <c r="AF38" i="1"/>
  <c r="Y38" i="1"/>
  <c r="AA38" i="1" s="1"/>
  <c r="AC38" i="1" s="1"/>
  <c r="AG38" i="1" s="1"/>
  <c r="AZ37" i="1"/>
  <c r="AU37" i="1"/>
  <c r="AR37" i="1"/>
  <c r="AP37" i="1"/>
  <c r="AN37" i="1"/>
  <c r="AK37" i="1"/>
  <c r="AI37" i="1"/>
  <c r="AF37" i="1"/>
  <c r="Y37" i="1"/>
  <c r="AA37" i="1" s="1"/>
  <c r="AC37" i="1" s="1"/>
  <c r="AG37" i="1" s="1"/>
  <c r="AZ36" i="1"/>
  <c r="BB36" i="1" s="1"/>
  <c r="AU36" i="1"/>
  <c r="AR36" i="1"/>
  <c r="AP36" i="1"/>
  <c r="AN36" i="1"/>
  <c r="AK36" i="1"/>
  <c r="AI36" i="1"/>
  <c r="AF36" i="1"/>
  <c r="Y36" i="1"/>
  <c r="AA36" i="1" s="1"/>
  <c r="AC36" i="1" s="1"/>
  <c r="AG36" i="1" s="1"/>
  <c r="AZ35" i="1"/>
  <c r="BB35" i="1" s="1"/>
  <c r="AU35" i="1"/>
  <c r="AR35" i="1"/>
  <c r="AP35" i="1"/>
  <c r="AN35" i="1"/>
  <c r="AK35" i="1"/>
  <c r="AI35" i="1"/>
  <c r="AF35" i="1"/>
  <c r="Y35" i="1"/>
  <c r="AA35" i="1" s="1"/>
  <c r="AC35" i="1" s="1"/>
  <c r="AG35" i="1" s="1"/>
  <c r="AZ34" i="1"/>
  <c r="AL34" i="1" s="1"/>
  <c r="AU34" i="1"/>
  <c r="AR34" i="1"/>
  <c r="AP34" i="1"/>
  <c r="AN34" i="1"/>
  <c r="AK34" i="1"/>
  <c r="AI34" i="1"/>
  <c r="AF34" i="1"/>
  <c r="Y34" i="1"/>
  <c r="AA34" i="1" s="1"/>
  <c r="AC34" i="1" s="1"/>
  <c r="AG34" i="1" s="1"/>
  <c r="AZ33" i="1"/>
  <c r="AL33" i="1" s="1"/>
  <c r="AU33" i="1"/>
  <c r="AR33" i="1"/>
  <c r="AP33" i="1"/>
  <c r="AN33" i="1"/>
  <c r="AK33" i="1"/>
  <c r="AI33" i="1"/>
  <c r="AV33" i="1" s="1"/>
  <c r="AF33" i="1"/>
  <c r="Y33" i="1"/>
  <c r="AA33" i="1" s="1"/>
  <c r="AC33" i="1" s="1"/>
  <c r="AZ32" i="1"/>
  <c r="BB32" i="1" s="1"/>
  <c r="AU32" i="1"/>
  <c r="AR32" i="1"/>
  <c r="AP32" i="1"/>
  <c r="AN32" i="1"/>
  <c r="AL32" i="1"/>
  <c r="AK32" i="1"/>
  <c r="AI32" i="1"/>
  <c r="AV32" i="1" s="1"/>
  <c r="AF32" i="1"/>
  <c r="Y32" i="1"/>
  <c r="AA32" i="1" s="1"/>
  <c r="AC32" i="1" s="1"/>
  <c r="AZ31" i="1"/>
  <c r="BB31" i="1" s="1"/>
  <c r="AU31" i="1"/>
  <c r="AR31" i="1"/>
  <c r="AP31" i="1"/>
  <c r="AN31" i="1"/>
  <c r="AL31" i="1"/>
  <c r="AK31" i="1"/>
  <c r="AI31" i="1"/>
  <c r="AF31" i="1"/>
  <c r="Y31" i="1"/>
  <c r="AA31" i="1" s="1"/>
  <c r="AC31" i="1" s="1"/>
  <c r="BE30" i="1"/>
  <c r="AZ30" i="1"/>
  <c r="BB30" i="1" s="1"/>
  <c r="AU30" i="1"/>
  <c r="AR30" i="1"/>
  <c r="AP30" i="1"/>
  <c r="AN30" i="1"/>
  <c r="AL30" i="1"/>
  <c r="AK30" i="1"/>
  <c r="AI30" i="1"/>
  <c r="AF30" i="1"/>
  <c r="Y30" i="1"/>
  <c r="AA30" i="1" s="1"/>
  <c r="AC30" i="1" s="1"/>
  <c r="AG30" i="1" s="1"/>
  <c r="BE29" i="1"/>
  <c r="AZ29" i="1"/>
  <c r="BB29" i="1" s="1"/>
  <c r="AU29" i="1"/>
  <c r="AR29" i="1"/>
  <c r="AP29" i="1"/>
  <c r="AN29" i="1"/>
  <c r="AK29" i="1"/>
  <c r="AI29" i="1"/>
  <c r="AF29" i="1"/>
  <c r="Y29" i="1"/>
  <c r="AA29" i="1" s="1"/>
  <c r="AC29" i="1" s="1"/>
  <c r="AG29" i="1" s="1"/>
  <c r="BE28" i="1"/>
  <c r="AZ28" i="1"/>
  <c r="AL28" i="1" s="1"/>
  <c r="AU28" i="1"/>
  <c r="AR28" i="1"/>
  <c r="AP28" i="1"/>
  <c r="AN28" i="1"/>
  <c r="AK28" i="1"/>
  <c r="AI28" i="1"/>
  <c r="AF28" i="1"/>
  <c r="Y28" i="1"/>
  <c r="AA28" i="1" s="1"/>
  <c r="AC28" i="1" s="1"/>
  <c r="AG28" i="1" s="1"/>
  <c r="BE27" i="1"/>
  <c r="AZ27" i="1"/>
  <c r="BB27" i="1" s="1"/>
  <c r="AU27" i="1"/>
  <c r="AR27" i="1"/>
  <c r="AP27" i="1"/>
  <c r="AN27" i="1"/>
  <c r="AK27" i="1"/>
  <c r="AI27" i="1"/>
  <c r="AF27" i="1"/>
  <c r="Y27" i="1"/>
  <c r="AA27" i="1" s="1"/>
  <c r="AC27" i="1" s="1"/>
  <c r="AG27" i="1" s="1"/>
  <c r="AZ26" i="1"/>
  <c r="AL26" i="1" s="1"/>
  <c r="AU26" i="1"/>
  <c r="AR26" i="1"/>
  <c r="AP26" i="1"/>
  <c r="AN26" i="1"/>
  <c r="AK26" i="1"/>
  <c r="AI26" i="1"/>
  <c r="AF26" i="1"/>
  <c r="Y26" i="1"/>
  <c r="AA26" i="1" s="1"/>
  <c r="AC26" i="1" s="1"/>
  <c r="AG26" i="1" s="1"/>
  <c r="AZ25" i="1"/>
  <c r="AL25" i="1" s="1"/>
  <c r="AU25" i="1"/>
  <c r="AR25" i="1"/>
  <c r="AP25" i="1"/>
  <c r="AN25" i="1"/>
  <c r="AK25" i="1"/>
  <c r="AI25" i="1"/>
  <c r="AF25" i="1"/>
  <c r="Y25" i="1"/>
  <c r="AA25" i="1" s="1"/>
  <c r="AC25" i="1" s="1"/>
  <c r="AZ24" i="1"/>
  <c r="AL24" i="1" s="1"/>
  <c r="AU24" i="1"/>
  <c r="AR24" i="1"/>
  <c r="AP24" i="1"/>
  <c r="AN24" i="1"/>
  <c r="AK24" i="1"/>
  <c r="AI24" i="1"/>
  <c r="AF24" i="1"/>
  <c r="Y24" i="1"/>
  <c r="AA24" i="1" s="1"/>
  <c r="AC24" i="1" s="1"/>
  <c r="AG24" i="1" s="1"/>
  <c r="AZ23" i="1"/>
  <c r="BB23" i="1" s="1"/>
  <c r="AU23" i="1"/>
  <c r="AR23" i="1"/>
  <c r="AP23" i="1"/>
  <c r="AN23" i="1"/>
  <c r="AK23" i="1"/>
  <c r="AI23" i="1"/>
  <c r="AF23" i="1"/>
  <c r="Y23" i="1"/>
  <c r="AA23" i="1" s="1"/>
  <c r="AC23" i="1" s="1"/>
  <c r="AZ22" i="1"/>
  <c r="AU22" i="1"/>
  <c r="AR22" i="1"/>
  <c r="AP22" i="1"/>
  <c r="AN22" i="1"/>
  <c r="AK22" i="1"/>
  <c r="AI22" i="1"/>
  <c r="AF22" i="1"/>
  <c r="Y22" i="1"/>
  <c r="AA22" i="1" s="1"/>
  <c r="AC22" i="1" s="1"/>
  <c r="AG22" i="1" s="1"/>
  <c r="AZ21" i="1"/>
  <c r="BB21" i="1" s="1"/>
  <c r="AU21" i="1"/>
  <c r="AR21" i="1"/>
  <c r="AP21" i="1"/>
  <c r="AN21" i="1"/>
  <c r="AK21" i="1"/>
  <c r="AI21" i="1"/>
  <c r="AF21" i="1"/>
  <c r="Y21" i="1"/>
  <c r="AA21" i="1" s="1"/>
  <c r="AC21" i="1" s="1"/>
  <c r="AG21" i="1" s="1"/>
  <c r="AZ20" i="1"/>
  <c r="AL20" i="1" s="1"/>
  <c r="AU20" i="1"/>
  <c r="AR20" i="1"/>
  <c r="AP20" i="1"/>
  <c r="AN20" i="1"/>
  <c r="AK20" i="1"/>
  <c r="AI20" i="1"/>
  <c r="AF20" i="1"/>
  <c r="Y20" i="1"/>
  <c r="AA20" i="1" s="1"/>
  <c r="AC20" i="1" s="1"/>
  <c r="AG20" i="1" s="1"/>
  <c r="BE19" i="1"/>
  <c r="AZ19" i="1"/>
  <c r="BB19" i="1" s="1"/>
  <c r="AU19" i="1"/>
  <c r="AR19" i="1"/>
  <c r="AP19" i="1"/>
  <c r="AN19" i="1"/>
  <c r="AK19" i="1"/>
  <c r="AI19" i="1"/>
  <c r="AF19" i="1"/>
  <c r="Y19" i="1"/>
  <c r="AA19" i="1" s="1"/>
  <c r="AC19" i="1" s="1"/>
  <c r="AG19" i="1" s="1"/>
  <c r="BE18" i="1"/>
  <c r="AZ18" i="1"/>
  <c r="AL18" i="1" s="1"/>
  <c r="AU18" i="1"/>
  <c r="AR18" i="1"/>
  <c r="AP18" i="1"/>
  <c r="AN18" i="1"/>
  <c r="AK18" i="1"/>
  <c r="AI18" i="1"/>
  <c r="AF18" i="1"/>
  <c r="Y18" i="1"/>
  <c r="AA18" i="1" s="1"/>
  <c r="AC18" i="1" s="1"/>
  <c r="AG18" i="1" s="1"/>
  <c r="BE17" i="1"/>
  <c r="AZ17" i="1"/>
  <c r="BB17" i="1" s="1"/>
  <c r="AU17" i="1"/>
  <c r="AR17" i="1"/>
  <c r="AP17" i="1"/>
  <c r="AN17" i="1"/>
  <c r="AK17" i="1"/>
  <c r="AI17" i="1"/>
  <c r="AF17" i="1"/>
  <c r="Y17" i="1"/>
  <c r="AA17" i="1" s="1"/>
  <c r="AC17" i="1" s="1"/>
  <c r="AG17" i="1" s="1"/>
  <c r="AZ16" i="1"/>
  <c r="BB16" i="1" s="1"/>
  <c r="AU16" i="1"/>
  <c r="AR16" i="1"/>
  <c r="AP16" i="1"/>
  <c r="AN16" i="1"/>
  <c r="AL16" i="1"/>
  <c r="AK16" i="1"/>
  <c r="AI16" i="1"/>
  <c r="AF16" i="1"/>
  <c r="Y16" i="1"/>
  <c r="AA16" i="1" s="1"/>
  <c r="AC16" i="1" s="1"/>
  <c r="BE15" i="1"/>
  <c r="AZ15" i="1"/>
  <c r="AL15" i="1" s="1"/>
  <c r="AU15" i="1"/>
  <c r="AR15" i="1"/>
  <c r="AP15" i="1"/>
  <c r="AN15" i="1"/>
  <c r="AK15" i="1"/>
  <c r="AI15" i="1"/>
  <c r="AF15" i="1"/>
  <c r="Y15" i="1"/>
  <c r="AA15" i="1" s="1"/>
  <c r="AC15" i="1" s="1"/>
  <c r="AG15" i="1" s="1"/>
  <c r="AZ14" i="1"/>
  <c r="AU14" i="1"/>
  <c r="AR14" i="1"/>
  <c r="AP14" i="1"/>
  <c r="AN14" i="1"/>
  <c r="AK14" i="1"/>
  <c r="AI14" i="1"/>
  <c r="AF14" i="1"/>
  <c r="Y14" i="1"/>
  <c r="AA14" i="1" s="1"/>
  <c r="AC14" i="1" s="1"/>
  <c r="AG14" i="1" s="1"/>
  <c r="AZ13" i="1"/>
  <c r="AL13" i="1" s="1"/>
  <c r="AU13" i="1"/>
  <c r="AR13" i="1"/>
  <c r="AP13" i="1"/>
  <c r="AN13" i="1"/>
  <c r="AK13" i="1"/>
  <c r="AI13" i="1"/>
  <c r="AF13" i="1"/>
  <c r="Y13" i="1"/>
  <c r="AA13" i="1" s="1"/>
  <c r="AC13" i="1" s="1"/>
  <c r="AG13" i="1" s="1"/>
  <c r="AZ12" i="1"/>
  <c r="AU12" i="1"/>
  <c r="AR12" i="1"/>
  <c r="AP12" i="1"/>
  <c r="AN12" i="1"/>
  <c r="AK12" i="1"/>
  <c r="AI12" i="1"/>
  <c r="AF12" i="1"/>
  <c r="Y12" i="1"/>
  <c r="AA12" i="1" s="1"/>
  <c r="AC12" i="1" s="1"/>
  <c r="AG12" i="1" s="1"/>
  <c r="AZ11" i="1"/>
  <c r="AL11" i="1" s="1"/>
  <c r="AU11" i="1"/>
  <c r="AR11" i="1"/>
  <c r="AP11" i="1"/>
  <c r="AN11" i="1"/>
  <c r="AK11" i="1"/>
  <c r="AI11" i="1"/>
  <c r="AF11" i="1"/>
  <c r="Y11" i="1"/>
  <c r="AA11" i="1" s="1"/>
  <c r="AC11" i="1" s="1"/>
  <c r="AG11" i="1" s="1"/>
  <c r="Q11" i="1"/>
  <c r="AZ10" i="1"/>
  <c r="AL10" i="1" s="1"/>
  <c r="AU10" i="1"/>
  <c r="AR10" i="1"/>
  <c r="AP10" i="1"/>
  <c r="AN10" i="1"/>
  <c r="AK10" i="1"/>
  <c r="AI10" i="1"/>
  <c r="AF10" i="1"/>
  <c r="Y10" i="1"/>
  <c r="AA10" i="1" s="1"/>
  <c r="AC10" i="1" s="1"/>
  <c r="AG10" i="1" s="1"/>
  <c r="AZ9" i="1"/>
  <c r="AU9" i="1"/>
  <c r="AR9" i="1"/>
  <c r="AP9" i="1"/>
  <c r="AN9" i="1"/>
  <c r="AK9" i="1"/>
  <c r="AI9" i="1"/>
  <c r="AF9" i="1"/>
  <c r="Y9" i="1"/>
  <c r="AA9" i="1" s="1"/>
  <c r="AC9" i="1" s="1"/>
  <c r="AZ8" i="1"/>
  <c r="BB8" i="1" s="1"/>
  <c r="AU8" i="1"/>
  <c r="AR8" i="1"/>
  <c r="AP8" i="1"/>
  <c r="AN8" i="1"/>
  <c r="AK8" i="1"/>
  <c r="AI8" i="1"/>
  <c r="AF8" i="1"/>
  <c r="Y8" i="1"/>
  <c r="AA8" i="1" s="1"/>
  <c r="AC8" i="1" s="1"/>
  <c r="AG8" i="1" s="1"/>
  <c r="BE7" i="1"/>
  <c r="AZ7" i="1"/>
  <c r="BB7" i="1" s="1"/>
  <c r="AU7" i="1"/>
  <c r="AR7" i="1"/>
  <c r="AP7" i="1"/>
  <c r="AN7" i="1"/>
  <c r="AK7" i="1"/>
  <c r="AI7" i="1"/>
  <c r="AF7" i="1"/>
  <c r="Y7" i="1"/>
  <c r="AA7" i="1" s="1"/>
  <c r="AC7" i="1" s="1"/>
  <c r="AG7" i="1" s="1"/>
  <c r="Q7" i="1"/>
  <c r="Q40" i="1" s="1"/>
  <c r="Q45" i="1" s="1"/>
  <c r="BE6" i="1"/>
  <c r="AZ6" i="1"/>
  <c r="AL6" i="1" s="1"/>
  <c r="AU6" i="1"/>
  <c r="AR6" i="1"/>
  <c r="AP6" i="1"/>
  <c r="AN6" i="1"/>
  <c r="AK6" i="1"/>
  <c r="AI6" i="1"/>
  <c r="AF6" i="1"/>
  <c r="Y6" i="1"/>
  <c r="AA6" i="1" s="1"/>
  <c r="AC6" i="1" s="1"/>
  <c r="AG6" i="1" s="1"/>
  <c r="BE5" i="1"/>
  <c r="AZ5" i="1"/>
  <c r="BB5" i="1" s="1"/>
  <c r="AU5" i="1"/>
  <c r="AR5" i="1"/>
  <c r="AP5" i="1"/>
  <c r="AN5" i="1"/>
  <c r="AK5" i="1"/>
  <c r="AI5" i="1"/>
  <c r="AF5" i="1"/>
  <c r="Y5" i="1"/>
  <c r="AA5" i="1" s="1"/>
  <c r="AC5" i="1" s="1"/>
  <c r="AG5" i="1" s="1"/>
  <c r="Q5" i="1"/>
  <c r="Q10" i="1" s="1"/>
  <c r="Q16" i="1" s="1"/>
  <c r="Q21" i="1" s="1"/>
  <c r="Q27" i="1" s="1"/>
  <c r="Q33" i="1" s="1"/>
  <c r="Q38" i="1" s="1"/>
  <c r="Q43" i="1" s="1"/>
  <c r="BE4" i="1"/>
  <c r="AZ4" i="1"/>
  <c r="AU4" i="1"/>
  <c r="AR4" i="1"/>
  <c r="AP4" i="1"/>
  <c r="AN4" i="1"/>
  <c r="AK4" i="1"/>
  <c r="AI4" i="1"/>
  <c r="AF4" i="1"/>
  <c r="Y4" i="1"/>
  <c r="AA4" i="1" s="1"/>
  <c r="AC4" i="1" s="1"/>
  <c r="AG4" i="1" s="1"/>
  <c r="Q4" i="1"/>
  <c r="Q9" i="1" s="1"/>
  <c r="Q15" i="1" s="1"/>
  <c r="Q20" i="1" s="1"/>
  <c r="Q26" i="1" s="1"/>
  <c r="Q32" i="1" s="1"/>
  <c r="Q37" i="1" s="1"/>
  <c r="Q42" i="1" s="1"/>
  <c r="BE3" i="1"/>
  <c r="AZ3" i="1"/>
  <c r="BB3" i="1" s="1"/>
  <c r="AU3" i="1"/>
  <c r="AR3" i="1"/>
  <c r="AP3" i="1"/>
  <c r="AN3" i="1"/>
  <c r="AK3" i="1"/>
  <c r="AI3" i="1"/>
  <c r="AF3" i="1"/>
  <c r="Y3" i="1"/>
  <c r="AA3" i="1" s="1"/>
  <c r="AC3" i="1" s="1"/>
  <c r="AG3" i="1" s="1"/>
  <c r="Q3" i="1"/>
  <c r="Q8" i="1" s="1"/>
  <c r="Q14" i="1" s="1"/>
  <c r="Q19" i="1" s="1"/>
  <c r="Q25" i="1" s="1"/>
  <c r="Q31" i="1" s="1"/>
  <c r="Q36" i="1" s="1"/>
  <c r="Q41" i="1" s="1"/>
  <c r="BE2" i="1"/>
  <c r="AZ2" i="1"/>
  <c r="AL2" i="1" s="1"/>
  <c r="AU2" i="1"/>
  <c r="AR2" i="1"/>
  <c r="AP2" i="1"/>
  <c r="AN2" i="1"/>
  <c r="AK2" i="1"/>
  <c r="AI2" i="1"/>
  <c r="AF2" i="1"/>
  <c r="Y2" i="1"/>
  <c r="AA2" i="1" s="1"/>
  <c r="AC2" i="1" s="1"/>
  <c r="AG2" i="1" s="1"/>
  <c r="Q2" i="1"/>
  <c r="Q6" i="1" s="1"/>
  <c r="Q12" i="1" s="1"/>
  <c r="Q17" i="1" s="1"/>
  <c r="Q23" i="1" s="1"/>
  <c r="Q29" i="1" s="1"/>
  <c r="Q35" i="1" s="1"/>
  <c r="Q39" i="1" s="1"/>
  <c r="AL29" i="1" l="1"/>
  <c r="AV29" i="1" s="1"/>
  <c r="AW29" i="1" s="1"/>
  <c r="AL39" i="1"/>
  <c r="AV28" i="1"/>
  <c r="AV26" i="1"/>
  <c r="AL27" i="1"/>
  <c r="AL43" i="1"/>
  <c r="AV43" i="1" s="1"/>
  <c r="AW43" i="1" s="1"/>
  <c r="AX43" i="1" s="1"/>
  <c r="BB25" i="1"/>
  <c r="AG43" i="1"/>
  <c r="AV20" i="1"/>
  <c r="AW20" i="1" s="1"/>
  <c r="AV27" i="1"/>
  <c r="AW27" i="1" s="1"/>
  <c r="AL19" i="1"/>
  <c r="AV19" i="1" s="1"/>
  <c r="AW19" i="1" s="1"/>
  <c r="AV10" i="1"/>
  <c r="AW10" i="1" s="1"/>
  <c r="BD10" i="1" s="1"/>
  <c r="AL5" i="1"/>
  <c r="AV5" i="1" s="1"/>
  <c r="AW5" i="1" s="1"/>
  <c r="AX5" i="1" s="1"/>
  <c r="AG9" i="1"/>
  <c r="AG16" i="1"/>
  <c r="AG23" i="1"/>
  <c r="AG33" i="1"/>
  <c r="AG39" i="1"/>
  <c r="AG40" i="1"/>
  <c r="AW28" i="1"/>
  <c r="BD28" i="1" s="1"/>
  <c r="AG32" i="1"/>
  <c r="AG41" i="1"/>
  <c r="AW41" i="1" s="1"/>
  <c r="AX41" i="1" s="1"/>
  <c r="BB12" i="1"/>
  <c r="AL12" i="1"/>
  <c r="AV12" i="1" s="1"/>
  <c r="AW12" i="1" s="1"/>
  <c r="AV45" i="1"/>
  <c r="AW45" i="1" s="1"/>
  <c r="BB14" i="1"/>
  <c r="AL14" i="1"/>
  <c r="AV14" i="1" s="1"/>
  <c r="AW14" i="1" s="1"/>
  <c r="BD14" i="1" s="1"/>
  <c r="BB37" i="1"/>
  <c r="AL37" i="1"/>
  <c r="AV37" i="1" s="1"/>
  <c r="AW37" i="1" s="1"/>
  <c r="BB9" i="1"/>
  <c r="AL9" i="1"/>
  <c r="AV9" i="1" s="1"/>
  <c r="AW26" i="1"/>
  <c r="BD26" i="1" s="1"/>
  <c r="AG25" i="1"/>
  <c r="BB45" i="1"/>
  <c r="AV13" i="1"/>
  <c r="AW13" i="1" s="1"/>
  <c r="AV30" i="1"/>
  <c r="AW30" i="1" s="1"/>
  <c r="BD30" i="1" s="1"/>
  <c r="AV41" i="1"/>
  <c r="AL23" i="1"/>
  <c r="AV23" i="1" s="1"/>
  <c r="AW23" i="1" s="1"/>
  <c r="AV39" i="1"/>
  <c r="AW39" i="1" s="1"/>
  <c r="BD39" i="1" s="1"/>
  <c r="AV25" i="1"/>
  <c r="AL35" i="1"/>
  <c r="AV35" i="1" s="1"/>
  <c r="AW35" i="1" s="1"/>
  <c r="BD35" i="1" s="1"/>
  <c r="AV2" i="1"/>
  <c r="AW2" i="1" s="1"/>
  <c r="BB6" i="1"/>
  <c r="AV18" i="1"/>
  <c r="AW18" i="1" s="1"/>
  <c r="AL7" i="1"/>
  <c r="AV7" i="1" s="1"/>
  <c r="AW7" i="1" s="1"/>
  <c r="AG31" i="1"/>
  <c r="AW24" i="1"/>
  <c r="AW32" i="1"/>
  <c r="AW33" i="1"/>
  <c r="BD41" i="1"/>
  <c r="Q44" i="1"/>
  <c r="BB20" i="1"/>
  <c r="Q13" i="1"/>
  <c r="Q18" i="1" s="1"/>
  <c r="Q24" i="1" s="1"/>
  <c r="Q30" i="1" s="1"/>
  <c r="BB10" i="1"/>
  <c r="BB44" i="1"/>
  <c r="BB22" i="1"/>
  <c r="AL22" i="1"/>
  <c r="AV22" i="1" s="1"/>
  <c r="AW22" i="1" s="1"/>
  <c r="AL36" i="1"/>
  <c r="AV36" i="1" s="1"/>
  <c r="AW36" i="1" s="1"/>
  <c r="AV44" i="1"/>
  <c r="AW44" i="1" s="1"/>
  <c r="BB15" i="1"/>
  <c r="AL17" i="1"/>
  <c r="AV17" i="1" s="1"/>
  <c r="AW17" i="1" s="1"/>
  <c r="Q22" i="1"/>
  <c r="Q28" i="1" s="1"/>
  <c r="Q34" i="1" s="1"/>
  <c r="AL3" i="1"/>
  <c r="AV3" i="1" s="1"/>
  <c r="AW3" i="1" s="1"/>
  <c r="BB42" i="1"/>
  <c r="BB34" i="1"/>
  <c r="BB41" i="1"/>
  <c r="BB4" i="1"/>
  <c r="AL4" i="1"/>
  <c r="AV4" i="1" s="1"/>
  <c r="AW4" i="1" s="1"/>
  <c r="BB11" i="1"/>
  <c r="BB18" i="1"/>
  <c r="BB26" i="1"/>
  <c r="AV34" i="1"/>
  <c r="AW34" i="1" s="1"/>
  <c r="AL40" i="1"/>
  <c r="AV40" i="1" s="1"/>
  <c r="BB2" i="1"/>
  <c r="AV15" i="1"/>
  <c r="AW15" i="1" s="1"/>
  <c r="AL21" i="1"/>
  <c r="AV21" i="1" s="1"/>
  <c r="AW21" i="1" s="1"/>
  <c r="BB28" i="1"/>
  <c r="AV31" i="1"/>
  <c r="AW31" i="1" s="1"/>
  <c r="AL8" i="1"/>
  <c r="AV8" i="1" s="1"/>
  <c r="AW8" i="1" s="1"/>
  <c r="BB13" i="1"/>
  <c r="BB24" i="1"/>
  <c r="AV38" i="1"/>
  <c r="AW38" i="1" s="1"/>
  <c r="AV6" i="1"/>
  <c r="AW6" i="1" s="1"/>
  <c r="AV42" i="1"/>
  <c r="AW42" i="1" s="1"/>
  <c r="AV11" i="1"/>
  <c r="AW11" i="1" s="1"/>
  <c r="AV16" i="1"/>
  <c r="AW16" i="1" s="1"/>
  <c r="AV24" i="1"/>
  <c r="BB38" i="1"/>
  <c r="BB33" i="1"/>
  <c r="AX29" i="1" l="1"/>
  <c r="BD29" i="1"/>
  <c r="AX28" i="1"/>
  <c r="AX14" i="1"/>
  <c r="AW9" i="1"/>
  <c r="AX9" i="1" s="1"/>
  <c r="AX26" i="1"/>
  <c r="AX10" i="1"/>
  <c r="AW40" i="1"/>
  <c r="BD40" i="1" s="1"/>
  <c r="AX23" i="1"/>
  <c r="BD23" i="1"/>
  <c r="AX18" i="1"/>
  <c r="BD18" i="1"/>
  <c r="BD12" i="1"/>
  <c r="AX12" i="1"/>
  <c r="AX13" i="1"/>
  <c r="BD13" i="1"/>
  <c r="BD43" i="1"/>
  <c r="BD5" i="1"/>
  <c r="AX35" i="1"/>
  <c r="AX30" i="1"/>
  <c r="AX39" i="1"/>
  <c r="AW25" i="1"/>
  <c r="BD11" i="1"/>
  <c r="AX11" i="1"/>
  <c r="BD15" i="1"/>
  <c r="AX15" i="1"/>
  <c r="AX34" i="1"/>
  <c r="BD34" i="1"/>
  <c r="BD8" i="1"/>
  <c r="AX8" i="1"/>
  <c r="BD44" i="1"/>
  <c r="AX44" i="1"/>
  <c r="AX31" i="1"/>
  <c r="BD31" i="1"/>
  <c r="AX3" i="1"/>
  <c r="BD3" i="1"/>
  <c r="BD36" i="1"/>
  <c r="AX36" i="1"/>
  <c r="BD42" i="1"/>
  <c r="AX42" i="1"/>
  <c r="AX16" i="1"/>
  <c r="BD16" i="1"/>
  <c r="BD6" i="1"/>
  <c r="AX6" i="1"/>
  <c r="AX22" i="1"/>
  <c r="BD22" i="1"/>
  <c r="AX38" i="1"/>
  <c r="BD38" i="1"/>
  <c r="AX19" i="1"/>
  <c r="BD19" i="1"/>
  <c r="AX45" i="1"/>
  <c r="BD45" i="1"/>
  <c r="AX33" i="1"/>
  <c r="BD33" i="1"/>
  <c r="AX32" i="1"/>
  <c r="BD32" i="1"/>
  <c r="AX37" i="1"/>
  <c r="BD37" i="1"/>
  <c r="AX7" i="1"/>
  <c r="BD7" i="1"/>
  <c r="AX4" i="1"/>
  <c r="BD4" i="1"/>
  <c r="BD2" i="1"/>
  <c r="AX2" i="1"/>
  <c r="AX27" i="1"/>
  <c r="BD27" i="1"/>
  <c r="BD20" i="1"/>
  <c r="AX20" i="1"/>
  <c r="BD21" i="1"/>
  <c r="AX21" i="1"/>
  <c r="BD17" i="1"/>
  <c r="AX17" i="1"/>
  <c r="AX24" i="1"/>
  <c r="BD24" i="1"/>
  <c r="AX40" i="1" l="1"/>
  <c r="BD9" i="1"/>
  <c r="BD25" i="1"/>
  <c r="AX2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heather.zhu@jlahome.com</author>
  </authors>
  <commentList>
    <comment ref="Y1" authorId="0" shapeId="0" xr:uid="{4EC473D1-D78B-4C0D-8441-62F05F5B153D}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A1" authorId="0" shapeId="0" xr:uid="{145B3676-2296-4D87-BB00-E9DA85FB10E3}">
      <text>
        <r>
          <rPr>
            <sz val="11"/>
            <rFont val="Calibri"/>
            <family val="2"/>
          </rPr>
          <t xml:space="preserve">[Container Volumn]/[Cubic Meter per Carton]*[Case Pack]
</t>
        </r>
      </text>
    </comment>
    <comment ref="AC1" authorId="0" shapeId="0" xr:uid="{977F636A-55FE-4943-B14C-A0BF6D8F27D6}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F1" authorId="0" shapeId="0" xr:uid="{7087BB71-D104-46BE-BF4A-6E75FA46C19D}">
      <text>
        <r>
          <rPr>
            <sz val="11"/>
            <rFont val="Calibri"/>
            <family val="2"/>
          </rPr>
          <t>[FOB Cost $ (Value)]*[Duty Rate]</t>
        </r>
      </text>
    </comment>
    <comment ref="AG1" authorId="0" shapeId="0" xr:uid="{24D72C65-20C7-4508-9C33-EE4BE55A2960}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I1" authorId="0" shapeId="0" xr:uid="{64D94CAC-0CEA-4068-A2BD-436369F70CD5}">
      <text>
        <r>
          <rPr>
            <sz val="11"/>
            <rFont val="Calibri"/>
            <family val="2"/>
          </rPr>
          <t>[JLA Standard Price]*[DA %]</t>
        </r>
      </text>
    </comment>
    <comment ref="AK1" authorId="0" shapeId="0" xr:uid="{2729AABC-DC8A-42EE-9E25-2A9B3E2FAFB7}">
      <text>
        <r>
          <rPr>
            <sz val="11"/>
            <rFont val="Calibri"/>
            <family val="2"/>
          </rPr>
          <t>[JLA Standard Price]*[General Charge %]</t>
        </r>
      </text>
    </comment>
    <comment ref="AL1" authorId="0" shapeId="0" xr:uid="{6E93E698-93BC-4B70-9AA7-6A7970496C09}">
      <text>
        <r>
          <rPr>
            <sz val="11"/>
            <rFont val="Calibri"/>
            <family val="2"/>
          </rPr>
          <t>IF(([JLA Price with Dropship Charge]-[JLA Standard Price])&lt;1.5,1.5-([JLA Price with Dropship Charge]-[JLA Standard Price]),0)</t>
        </r>
      </text>
    </comment>
    <comment ref="AN1" authorId="0" shapeId="0" xr:uid="{A04CF4AD-CD7D-4E19-85C0-BE52B425A7AD}">
      <text>
        <r>
          <rPr>
            <sz val="11"/>
            <rFont val="Calibri"/>
            <family val="2"/>
          </rPr>
          <t>[JLA Standard Price]*[Warehouse Charge %]</t>
        </r>
      </text>
    </comment>
    <comment ref="AP1" authorId="0" shapeId="0" xr:uid="{5B78ABE4-1674-43C4-A773-26F6B5FCEE5C}">
      <text>
        <r>
          <rPr>
            <sz val="11"/>
            <rFont val="Calibri"/>
            <family val="2"/>
          </rPr>
          <t>[JLA Standard Price]*[Royalty %]</t>
        </r>
      </text>
    </comment>
    <comment ref="AR1" authorId="0" shapeId="0" xr:uid="{DC2E8E32-EBCC-4C04-A84F-0AB17602714D}">
      <text>
        <r>
          <rPr>
            <sz val="11"/>
            <rFont val="Calibri"/>
            <family val="2"/>
          </rPr>
          <t>[FOB Cost]*[AVN %]</t>
        </r>
      </text>
    </comment>
    <comment ref="AU1" authorId="0" shapeId="0" xr:uid="{9BD0672F-18CC-48AA-AD34-6EF5EDB27563}">
      <text>
        <r>
          <rPr>
            <sz val="11"/>
            <rFont val="Calibri"/>
            <family val="2"/>
          </rPr>
          <t>[JLA Standard Price]*[Load 3 %]</t>
        </r>
      </text>
    </comment>
    <comment ref="AV1" authorId="0" shapeId="0" xr:uid="{4B274B44-0ABF-4A8B-9D86-15F1FF06AE83}">
      <text>
        <r>
          <rPr>
            <sz val="11"/>
            <rFont val="Calibri"/>
            <family val="2"/>
          </rPr>
          <t>[DA $]+[General Load]+[Dropship Charge]+[Warehouse Charge $]+[Royalty $]+[AVN $]+[Load 3 $]</t>
        </r>
      </text>
    </comment>
    <comment ref="AW1" authorId="0" shapeId="0" xr:uid="{F2211AF9-C9A5-4914-A0EC-A4CAAE09A581}">
      <text>
        <r>
          <rPr>
            <sz val="11"/>
            <rFont val="Calibri"/>
            <family val="2"/>
          </rPr>
          <t>[LDP Cost $]+[Total Load $]</t>
        </r>
      </text>
    </comment>
    <comment ref="AX1" authorId="0" shapeId="0" xr:uid="{9A2B5747-2091-4E22-A7F0-A95A7C35490A}">
      <text>
        <r>
          <rPr>
            <sz val="11"/>
            <rFont val="Calibri"/>
            <family val="2"/>
          </rPr>
          <t>([JLA Standard Price]-[LDP Cost with Load $])/[JLA Standard Price]</t>
        </r>
      </text>
    </comment>
    <comment ref="AZ1" authorId="0" shapeId="0" xr:uid="{AE99ADCC-6AD4-4914-9C9E-C09783F50A8C}">
      <text>
        <r>
          <rPr>
            <sz val="11"/>
            <rFont val="Calibri"/>
            <family val="2"/>
          </rPr>
          <t>[JLA Standard Price]*1.05</t>
        </r>
      </text>
    </comment>
    <comment ref="BB1" authorId="0" shapeId="0" xr:uid="{3DD95BB8-4B20-4A02-9ECC-6A68105DBA44}">
      <text>
        <r>
          <rPr>
            <sz val="11"/>
            <rFont val="Calibri"/>
            <family val="2"/>
          </rPr>
          <t>([Suggested Reatil Price]-[JLA Price with Dropship Charge])/[Suggested Reatil Price]</t>
        </r>
      </text>
    </comment>
    <comment ref="BD1" authorId="0" shapeId="0" xr:uid="{323FD359-290C-495B-9BB4-F2696FACD43F}">
      <text>
        <r>
          <rPr>
            <sz val="11"/>
            <rFont val="Calibri"/>
            <family val="2"/>
          </rPr>
          <t>[LDP Cost with Load $]*[Total Quantity]</t>
        </r>
      </text>
    </comment>
    <comment ref="BE1" authorId="0" shapeId="0" xr:uid="{87DAB5FD-D1C3-4000-BCA5-115508F2F584}">
      <text>
        <r>
          <rPr>
            <sz val="11"/>
            <rFont val="Calibri"/>
            <family val="2"/>
          </rPr>
          <t>[JLA Standard Price]*[Total Quantity]</t>
        </r>
      </text>
    </comment>
  </commentList>
</comments>
</file>

<file path=xl/sharedStrings.xml><?xml version="1.0" encoding="utf-8"?>
<sst xmlns="http://schemas.openxmlformats.org/spreadsheetml/2006/main" count="673" uniqueCount="169">
  <si>
    <t>Line No.</t>
  </si>
  <si>
    <t>Photo</t>
  </si>
  <si>
    <t>VIN/Art No.</t>
  </si>
  <si>
    <t>Brand</t>
  </si>
  <si>
    <t>Licensor</t>
    <phoneticPr fontId="5" type="noConversion"/>
  </si>
  <si>
    <t>Product Category</t>
  </si>
  <si>
    <t>Pattern</t>
  </si>
  <si>
    <t>Item Description</t>
  </si>
  <si>
    <t>Description-Short</t>
  </si>
  <si>
    <t>Fabrication</t>
  </si>
  <si>
    <t>Material-Short</t>
  </si>
  <si>
    <t>Size/Spec.</t>
  </si>
  <si>
    <t>Color</t>
  </si>
  <si>
    <t>Item No.</t>
  </si>
  <si>
    <t>UPC</t>
  </si>
  <si>
    <t>Unit of Measure</t>
  </si>
  <si>
    <t>UCCPM Price</t>
  </si>
  <si>
    <t>FOB Cost $ (Value)</t>
  </si>
  <si>
    <t>Package Type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</si>
  <si>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</si>
  <si>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</si>
  <si>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</si>
  <si>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</si>
  <si>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</si>
  <si>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</si>
  <si>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Container Volume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</si>
  <si>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</si>
  <si>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</si>
  <si>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</si>
  <si>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</si>
  <si>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</si>
  <si>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</si>
  <si>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</si>
  <si>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</si>
  <si>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</si>
  <si>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General Load %</t>
  </si>
  <si>
    <t>General Load $</t>
  </si>
  <si>
    <t>Dropship Charge</t>
  </si>
  <si>
    <t>Warehouse Charge %</t>
  </si>
  <si>
    <t>Warehouse Charge $</t>
  </si>
  <si>
    <t>Royalty %</t>
  </si>
  <si>
    <t>Royalty $</t>
  </si>
  <si>
    <t>AVN %</t>
  </si>
  <si>
    <t>AVN $</t>
  </si>
  <si>
    <t>Load 3</t>
  </si>
  <si>
    <t>Load 3 %</t>
  </si>
  <si>
    <t>Load 3 $</t>
  </si>
  <si>
    <t>Total Load $</t>
  </si>
  <si>
    <t>LDP Cost with Load $</t>
  </si>
  <si>
    <t>JLA LDP MU%</t>
  </si>
  <si>
    <t>JLA Standard Price</t>
  </si>
  <si>
    <t>JLA Price with Dropship Charge</t>
  </si>
  <si>
    <t>Suggested Retail Price</t>
  </si>
  <si>
    <t>Initial Markup %</t>
  </si>
  <si>
    <t>Total Quantity</t>
  </si>
  <si>
    <t>Total Cost</t>
  </si>
  <si>
    <t>Total Sales</t>
  </si>
  <si>
    <t>True North by Sleep Philosophy</t>
    <phoneticPr fontId="9" type="noConversion"/>
  </si>
  <si>
    <t>SHEET/SHEET SET</t>
  </si>
  <si>
    <t>Cozy Cotton Flannel|Cozy Cotton Flannel|Cozy Cotton Flannel</t>
    <phoneticPr fontId="5" type="noConversion"/>
  </si>
  <si>
    <t>100% Cotton Flannel Printed Sheet Set</t>
  </si>
  <si>
    <t>Flannel Printed Sheets</t>
  </si>
  <si>
    <t>100% Cotton 160gsm</t>
  </si>
  <si>
    <t>Twin:  66x96", 39x75+12", 20 x 30"(1)</t>
  </si>
  <si>
    <t>Aqua Dots</t>
  </si>
  <si>
    <t>TN20-0359-A</t>
    <phoneticPr fontId="5" type="noConversion"/>
  </si>
  <si>
    <t>086569073952</t>
  </si>
  <si>
    <t>Set</t>
    <phoneticPr fontId="5" type="noConversion"/>
  </si>
  <si>
    <t>Normal</t>
  </si>
  <si>
    <t>6302.21.7020</t>
  </si>
  <si>
    <t>Full:  81x96", 54x75+12", 20 x 30"(2)</t>
  </si>
  <si>
    <t>TN20-0361-A</t>
    <phoneticPr fontId="5" type="noConversion"/>
  </si>
  <si>
    <t>086569074157</t>
  </si>
  <si>
    <t>Queen:  90x102", 60x80+14", 20 x 30"(2)</t>
  </si>
  <si>
    <t>TN20-0362-A</t>
    <phoneticPr fontId="5" type="noConversion"/>
  </si>
  <si>
    <t>086569074126</t>
  </si>
  <si>
    <t>King:  108x102", 78x80+14", 20 x 40"(2)</t>
  </si>
  <si>
    <t>TN20-0363-A</t>
    <phoneticPr fontId="5" type="noConversion"/>
  </si>
  <si>
    <t>086569074287</t>
  </si>
  <si>
    <t>Aqua French Bulldog</t>
  </si>
  <si>
    <t>TN20-0221-A</t>
    <phoneticPr fontId="5" type="noConversion"/>
  </si>
  <si>
    <t>675716983451</t>
  </si>
  <si>
    <t>Twin XL:  66x102", 39x80+12", 20 x 30"(1)</t>
  </si>
  <si>
    <t>TN20-0222-A</t>
    <phoneticPr fontId="5" type="noConversion"/>
  </si>
  <si>
    <t>675716983932</t>
  </si>
  <si>
    <t>TN20-0223-A</t>
    <phoneticPr fontId="5" type="noConversion"/>
  </si>
  <si>
    <t>675716984397</t>
  </si>
  <si>
    <t>TN20-0224-A</t>
    <phoneticPr fontId="5" type="noConversion"/>
  </si>
  <si>
    <t>675716983567</t>
  </si>
  <si>
    <t>TN20-0225-A</t>
    <phoneticPr fontId="5" type="noConversion"/>
  </si>
  <si>
    <t>675716984069</t>
  </si>
  <si>
    <t>Cal-King:  108x102", 72x84+14", 20 x 40"(2)</t>
  </si>
  <si>
    <t>TN20-0226-A</t>
    <phoneticPr fontId="5" type="noConversion"/>
  </si>
  <si>
    <t>675716984687</t>
  </si>
  <si>
    <t>Bear</t>
  </si>
  <si>
    <t>TN20-0410-A</t>
    <phoneticPr fontId="5" type="noConversion"/>
  </si>
  <si>
    <t>086569222572</t>
  </si>
  <si>
    <t>TN20-0411-A</t>
    <phoneticPr fontId="5" type="noConversion"/>
  </si>
  <si>
    <t>086569222633</t>
  </si>
  <si>
    <t>TN20-0412-A</t>
    <phoneticPr fontId="5" type="noConversion"/>
  </si>
  <si>
    <t>086569225399</t>
  </si>
  <si>
    <t>TN20-0413-A</t>
    <phoneticPr fontId="5" type="noConversion"/>
  </si>
  <si>
    <t>086569225436</t>
  </si>
  <si>
    <t>TN20-0414-A</t>
    <phoneticPr fontId="5" type="noConversion"/>
  </si>
  <si>
    <t>086569225474</t>
  </si>
  <si>
    <t>Beige Windowpane</t>
  </si>
  <si>
    <t>TN20-0638-A</t>
    <phoneticPr fontId="5" type="noConversion"/>
  </si>
  <si>
    <t>022164635492</t>
  </si>
  <si>
    <t>TN20-0639-A</t>
    <phoneticPr fontId="5" type="noConversion"/>
  </si>
  <si>
    <t>022164635508</t>
  </si>
  <si>
    <t>TN20-0607-A</t>
    <phoneticPr fontId="5" type="noConversion"/>
  </si>
  <si>
    <t>022164592399</t>
  </si>
  <si>
    <t>TN20-0608-A</t>
    <phoneticPr fontId="5" type="noConversion"/>
  </si>
  <si>
    <t>022164592405</t>
  </si>
  <si>
    <t>TN20-0609-A</t>
    <phoneticPr fontId="5" type="noConversion"/>
  </si>
  <si>
    <t>022164592412</t>
  </si>
  <si>
    <t>TN20-0610-A</t>
    <phoneticPr fontId="5" type="noConversion"/>
  </si>
  <si>
    <t>022164592429</t>
  </si>
  <si>
    <t>Beige/White Stripes</t>
  </si>
  <si>
    <t>TN20-0634-A</t>
    <phoneticPr fontId="5" type="noConversion"/>
  </si>
  <si>
    <t>022164635454</t>
  </si>
  <si>
    <t>TN20-0635-A</t>
    <phoneticPr fontId="5" type="noConversion"/>
  </si>
  <si>
    <t>022164635461</t>
  </si>
  <si>
    <t>TN20-0599-A</t>
    <phoneticPr fontId="5" type="noConversion"/>
  </si>
  <si>
    <t>022164592313</t>
  </si>
  <si>
    <t>TN20-0600-A</t>
    <phoneticPr fontId="5" type="noConversion"/>
  </si>
  <si>
    <t>022164592320</t>
  </si>
  <si>
    <t>TN20-0601-A</t>
    <phoneticPr fontId="5" type="noConversion"/>
  </si>
  <si>
    <t>022164592337</t>
  </si>
  <si>
    <t>TN20-0602-A</t>
    <phoneticPr fontId="5" type="noConversion"/>
  </si>
  <si>
    <t>022164592344</t>
  </si>
  <si>
    <t>Black Snowflakes</t>
  </si>
  <si>
    <t>TN20-0642-A</t>
    <phoneticPr fontId="5" type="noConversion"/>
  </si>
  <si>
    <t>022164635539</t>
  </si>
  <si>
    <t>TN20-0643-A</t>
    <phoneticPr fontId="5" type="noConversion"/>
  </si>
  <si>
    <t>022164635546</t>
  </si>
  <si>
    <t>TN20-0615-A</t>
    <phoneticPr fontId="5" type="noConversion"/>
  </si>
  <si>
    <t>022164592474</t>
  </si>
  <si>
    <t>TN20-0616-A</t>
    <phoneticPr fontId="5" type="noConversion"/>
  </si>
  <si>
    <t>022164592481</t>
  </si>
  <si>
    <t>TN20-0617-A</t>
    <phoneticPr fontId="5" type="noConversion"/>
  </si>
  <si>
    <t>022164592498</t>
  </si>
  <si>
    <t>TN20-0618-A</t>
    <phoneticPr fontId="5" type="noConversion"/>
  </si>
  <si>
    <t>022164592504</t>
  </si>
  <si>
    <t>Blue Forest</t>
  </si>
  <si>
    <t>TN20-0383-A</t>
    <phoneticPr fontId="5" type="noConversion"/>
  </si>
  <si>
    <t>086569074027</t>
  </si>
  <si>
    <t>TN20-0385-A</t>
    <phoneticPr fontId="5" type="noConversion"/>
  </si>
  <si>
    <t>086569074263</t>
  </si>
  <si>
    <t>TN20-0386-A</t>
    <phoneticPr fontId="5" type="noConversion"/>
  </si>
  <si>
    <t>086569074225</t>
  </si>
  <si>
    <t>TN20-0387-A</t>
    <phoneticPr fontId="5" type="noConversion"/>
  </si>
  <si>
    <t>086569074348</t>
  </si>
  <si>
    <t>Blue Geo</t>
  </si>
  <si>
    <t>TN20-0245-A</t>
    <phoneticPr fontId="5" type="noConversion"/>
  </si>
  <si>
    <t>675716983710</t>
  </si>
  <si>
    <t>TN20-0246-A</t>
    <phoneticPr fontId="5" type="noConversion"/>
  </si>
  <si>
    <t>675716984113</t>
  </si>
  <si>
    <t>TN20-0247-A</t>
    <phoneticPr fontId="5" type="noConversion"/>
  </si>
  <si>
    <t>675716984441</t>
  </si>
  <si>
    <t>TN20-0248-A</t>
    <phoneticPr fontId="5" type="noConversion"/>
  </si>
  <si>
    <t>675716983796</t>
  </si>
  <si>
    <t>TN20-0249-A</t>
    <phoneticPr fontId="5" type="noConversion"/>
  </si>
  <si>
    <t>675716984663</t>
  </si>
  <si>
    <t>Blue Plaid</t>
  </si>
  <si>
    <t>TN20-0081-A</t>
    <phoneticPr fontId="5" type="noConversion"/>
  </si>
  <si>
    <t>675716793258</t>
  </si>
  <si>
    <t>TN20-0212-A</t>
    <phoneticPr fontId="5" type="noConversion"/>
  </si>
  <si>
    <t>675716978440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</si>
</sst>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 [$¥-804]* #,##0.00_ ;_ [$¥-804]* \-#,##0.00_ ;_ [$¥-804]* &quot;-&quot;??_ ;_ @_ "/>
    <numFmt numFmtId="177" formatCode="&quot;$&quot;#,##0.00"/>
    <numFmt numFmtId="178" formatCode="0.0"/>
    <numFmt numFmtId="179" formatCode="0.000"/>
    <numFmt numFmtId="180" formatCode="[$$-409]#,##0.00;\-[$$-409]#,##0.00"/>
    <numFmt numFmtId="181" formatCode="[$-409]dd/mmm/yy;@"/>
    <numFmt numFmtId="182" formatCode="_(&quot;$&quot;* #,##0.00_);_(&quot;$&quot;* \(#,##0.00\);_(&quot;$&quot;* &quot;-&quot;??_);_(@_)"/>
    <numFmt numFmtId="183" formatCode="0.0%"/>
  </numFmts>
  <fonts count="11" x14ac:knownFonts="1">
    <font>
      <sz val="10"/>
      <name val="Arial"/>
      <family val="2"/>
    </font>
    <font>
      <sz val="10"/>
      <name val="Arial"/>
      <family val="2"/>
    </font>
    <font>
      <sz val="9"/>
      <name val="宋体"/>
      <family val="2"/>
      <charset val="134"/>
      <scheme val="minor"/>
    </font>
    <font>
      <b/>
      <sz val="11"/>
      <name val="Calibri"/>
      <family val="2"/>
    </font>
    <font>
      <b/>
      <i/>
      <sz val="11"/>
      <name val="Calibri"/>
      <family val="2"/>
    </font>
    <font>
      <sz val="9"/>
      <name val="宋体"/>
      <family val="3"/>
      <charset val="134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0"/>
      <name val="Calibri"/>
      <family val="2"/>
    </font>
    <font>
      <sz val="1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176" fontId="0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9" fontId="10" fillId="0" borderId="0" applyFont="0" applyFill="0" applyBorder="0" applyAlignment="0" applyProtection="0"/>
    <xf numFmtId="176" fontId="1" fillId="0" borderId="0"/>
    <xf numFmtId="176" fontId="10" fillId="0" borderId="0"/>
  </cellStyleXfs>
  <cellXfs count="54">
    <xf numFmtId="176" fontId="0" fillId="0" borderId="0" xfId="0"/>
    <xf numFmtId="176" fontId="1" fillId="0" borderId="0" xfId="1" applyAlignment="1">
      <alignment horizontal="center" wrapText="1"/>
    </xf>
    <xf numFmtId="176" fontId="1" fillId="0" borderId="0" xfId="1" applyAlignment="1">
      <alignment wrapText="1"/>
    </xf>
    <xf numFmtId="177" fontId="1" fillId="0" borderId="0" xfId="1" applyNumberFormat="1" applyAlignment="1">
      <alignment wrapText="1"/>
    </xf>
    <xf numFmtId="10" fontId="1" fillId="0" borderId="0" xfId="1" applyNumberFormat="1" applyAlignment="1">
      <alignment wrapText="1"/>
    </xf>
    <xf numFmtId="176" fontId="3" fillId="0" borderId="2" xfId="1" applyFont="1" applyBorder="1" applyAlignment="1">
      <alignment horizontal="center" wrapText="1"/>
    </xf>
    <xf numFmtId="176" fontId="3" fillId="4" borderId="2" xfId="1" applyFont="1" applyFill="1" applyBorder="1" applyAlignment="1">
      <alignment horizontal="center" wrapText="1"/>
    </xf>
    <xf numFmtId="176" fontId="4" fillId="4" borderId="2" xfId="1" applyFont="1" applyFill="1" applyBorder="1" applyAlignment="1">
      <alignment horizontal="center" wrapText="1"/>
    </xf>
    <xf numFmtId="176" fontId="4" fillId="5" borderId="2" xfId="1" applyFont="1" applyFill="1" applyBorder="1" applyAlignment="1">
      <alignment horizontal="center" wrapText="1"/>
    </xf>
    <xf numFmtId="176" fontId="3" fillId="5" borderId="2" xfId="1" applyFont="1" applyFill="1" applyBorder="1" applyAlignment="1">
      <alignment horizontal="center" wrapText="1"/>
    </xf>
    <xf numFmtId="177" fontId="3" fillId="2" borderId="1" xfId="1" applyNumberFormat="1" applyFont="1" applyFill="1" applyBorder="1" applyAlignment="1">
      <alignment horizontal="center" wrapText="1"/>
    </xf>
    <xf numFmtId="177" fontId="3" fillId="6" borderId="1" xfId="1" applyNumberFormat="1" applyFont="1" applyFill="1" applyBorder="1" applyAlignment="1">
      <alignment horizontal="center" wrapText="1"/>
    </xf>
    <xf numFmtId="176" fontId="4" fillId="0" borderId="2" xfId="1" applyFont="1" applyBorder="1" applyAlignment="1">
      <alignment horizontal="center" wrapText="1"/>
    </xf>
    <xf numFmtId="178" fontId="3" fillId="0" borderId="2" xfId="1" applyNumberFormat="1" applyFont="1" applyBorder="1" applyAlignment="1">
      <alignment horizontal="center" wrapText="1"/>
    </xf>
    <xf numFmtId="2" fontId="3" fillId="0" borderId="2" xfId="1" applyNumberFormat="1" applyFont="1" applyBorder="1" applyAlignment="1">
      <alignment horizontal="center" wrapText="1"/>
    </xf>
    <xf numFmtId="1" fontId="3" fillId="0" borderId="2" xfId="1" applyNumberFormat="1" applyFont="1" applyBorder="1" applyAlignment="1">
      <alignment horizontal="center" wrapText="1"/>
    </xf>
    <xf numFmtId="179" fontId="6" fillId="0" borderId="2" xfId="2" applyNumberFormat="1" applyFont="1" applyBorder="1" applyAlignment="1">
      <alignment wrapText="1"/>
    </xf>
    <xf numFmtId="2" fontId="7" fillId="0" borderId="2" xfId="2" applyNumberFormat="1" applyFont="1" applyBorder="1" applyAlignment="1">
      <alignment wrapText="1"/>
    </xf>
    <xf numFmtId="1" fontId="6" fillId="0" borderId="2" xfId="2" applyNumberFormat="1" applyFont="1" applyBorder="1" applyAlignment="1">
      <alignment wrapText="1"/>
    </xf>
    <xf numFmtId="177" fontId="6" fillId="0" borderId="2" xfId="2" applyNumberFormat="1" applyFont="1" applyBorder="1" applyAlignment="1">
      <alignment wrapText="1"/>
    </xf>
    <xf numFmtId="10" fontId="3" fillId="0" borderId="2" xfId="1" applyNumberFormat="1" applyFont="1" applyBorder="1" applyAlignment="1">
      <alignment horizontal="center" wrapText="1"/>
    </xf>
    <xf numFmtId="177" fontId="6" fillId="5" borderId="2" xfId="2" applyNumberFormat="1" applyFont="1" applyFill="1" applyBorder="1" applyAlignment="1">
      <alignment wrapText="1"/>
    </xf>
    <xf numFmtId="177" fontId="7" fillId="0" borderId="2" xfId="2" applyNumberFormat="1" applyFont="1" applyBorder="1" applyAlignment="1">
      <alignment wrapText="1"/>
    </xf>
    <xf numFmtId="177" fontId="6" fillId="3" borderId="2" xfId="2" applyNumberFormat="1" applyFont="1" applyFill="1" applyBorder="1" applyAlignment="1">
      <alignment wrapText="1"/>
    </xf>
    <xf numFmtId="10" fontId="6" fillId="3" borderId="2" xfId="2" applyNumberFormat="1" applyFont="1" applyFill="1" applyBorder="1" applyAlignment="1">
      <alignment wrapText="1"/>
    </xf>
    <xf numFmtId="177" fontId="7" fillId="7" borderId="2" xfId="2" applyNumberFormat="1" applyFont="1" applyFill="1" applyBorder="1" applyAlignment="1">
      <alignment wrapText="1"/>
    </xf>
    <xf numFmtId="177" fontId="3" fillId="3" borderId="2" xfId="1" applyNumberFormat="1" applyFont="1" applyFill="1" applyBorder="1" applyAlignment="1">
      <alignment horizontal="center" wrapText="1"/>
    </xf>
    <xf numFmtId="0" fontId="1" fillId="0" borderId="2" xfId="1" applyNumberFormat="1" applyBorder="1" applyAlignment="1">
      <alignment horizontal="center"/>
    </xf>
    <xf numFmtId="176" fontId="1" fillId="0" borderId="2" xfId="1" applyBorder="1"/>
    <xf numFmtId="176" fontId="8" fillId="0" borderId="2" xfId="3" applyFont="1" applyBorder="1" applyAlignment="1" applyProtection="1">
      <alignment horizontal="left"/>
      <protection locked="0"/>
    </xf>
    <xf numFmtId="180" fontId="1" fillId="0" borderId="2" xfId="1" applyNumberFormat="1" applyBorder="1"/>
    <xf numFmtId="181" fontId="1" fillId="0" borderId="2" xfId="1" applyNumberFormat="1" applyBorder="1"/>
    <xf numFmtId="177" fontId="1" fillId="0" borderId="1" xfId="1" applyNumberFormat="1" applyBorder="1"/>
    <xf numFmtId="182" fontId="1" fillId="0" borderId="1" xfId="1" applyNumberFormat="1" applyBorder="1"/>
    <xf numFmtId="1" fontId="8" fillId="8" borderId="2" xfId="4" applyNumberFormat="1" applyFont="1" applyFill="1" applyBorder="1" applyAlignment="1">
      <alignment horizontal="center" vertical="center" wrapText="1"/>
    </xf>
    <xf numFmtId="1" fontId="8" fillId="9" borderId="2" xfId="4" applyNumberFormat="1" applyFont="1" applyFill="1" applyBorder="1" applyAlignment="1">
      <alignment horizontal="center" vertical="center" wrapText="1"/>
    </xf>
    <xf numFmtId="2" fontId="1" fillId="0" borderId="2" xfId="1" applyNumberFormat="1" applyBorder="1"/>
    <xf numFmtId="1" fontId="1" fillId="0" borderId="2" xfId="1" applyNumberFormat="1" applyBorder="1"/>
    <xf numFmtId="179" fontId="1" fillId="10" borderId="2" xfId="1" applyNumberFormat="1" applyFill="1" applyBorder="1"/>
    <xf numFmtId="1" fontId="1" fillId="10" borderId="2" xfId="1" applyNumberFormat="1" applyFill="1" applyBorder="1"/>
    <xf numFmtId="3" fontId="1" fillId="0" borderId="2" xfId="1" applyNumberFormat="1" applyBorder="1"/>
    <xf numFmtId="177" fontId="1" fillId="10" borderId="2" xfId="1" applyNumberFormat="1" applyFill="1" applyBorder="1"/>
    <xf numFmtId="183" fontId="1" fillId="0" borderId="2" xfId="1" applyNumberFormat="1" applyBorder="1"/>
    <xf numFmtId="10" fontId="1" fillId="0" borderId="2" xfId="1" applyNumberFormat="1" applyBorder="1"/>
    <xf numFmtId="177" fontId="1" fillId="10" borderId="2" xfId="1" applyNumberFormat="1" applyFill="1" applyBorder="1" applyAlignment="1">
      <alignment wrapText="1"/>
    </xf>
    <xf numFmtId="177" fontId="1" fillId="0" borderId="2" xfId="1" applyNumberFormat="1" applyBorder="1"/>
    <xf numFmtId="10" fontId="0" fillId="10" borderId="2" xfId="5" applyNumberFormat="1" applyFont="1" applyFill="1" applyBorder="1" applyAlignment="1"/>
    <xf numFmtId="176" fontId="1" fillId="0" borderId="0" xfId="1"/>
    <xf numFmtId="176" fontId="1" fillId="9" borderId="2" xfId="0" applyFont="1" applyFill="1" applyBorder="1" applyAlignment="1">
      <alignment wrapText="1"/>
    </xf>
    <xf numFmtId="49" fontId="1" fillId="9" borderId="2" xfId="0" applyNumberFormat="1" applyFont="1" applyFill="1" applyBorder="1" applyAlignment="1">
      <alignment wrapText="1"/>
    </xf>
    <xf numFmtId="178" fontId="1" fillId="0" borderId="0" xfId="1" applyNumberFormat="1" applyAlignment="1">
      <alignment wrapText="1"/>
    </xf>
    <xf numFmtId="2" fontId="1" fillId="0" borderId="0" xfId="1" applyNumberFormat="1" applyAlignment="1">
      <alignment wrapText="1"/>
    </xf>
    <xf numFmtId="1" fontId="1" fillId="0" borderId="0" xfId="1" applyNumberFormat="1" applyAlignment="1">
      <alignment wrapText="1"/>
    </xf>
    <xf numFmtId="179" fontId="1" fillId="0" borderId="0" xfId="1" applyNumberFormat="1" applyAlignment="1">
      <alignment wrapText="1"/>
    </xf>
  </cellXfs>
  <cellStyles count="8">
    <cellStyle name="Normal 2" xfId="1" xr:uid="{FC8CDF46-0074-4C0C-8619-910F503AE775}"/>
    <cellStyle name="Normal 2 18 2" xfId="2" xr:uid="{A407511C-66D0-48C9-ACF4-BF4B8CB8C61B}"/>
    <cellStyle name="Normal 35 2" xfId="6" xr:uid="{A1800105-F44F-4663-9031-FCADAD13E859}"/>
    <cellStyle name="Percent 2 12" xfId="5" xr:uid="{C6CCF2E4-E6EA-43C8-8A13-693D3AB43211}"/>
    <cellStyle name="常规" xfId="0" builtinId="0"/>
    <cellStyle name="常规 41" xfId="7" xr:uid="{79D00FBD-1F37-41C1-AC61-892D0D013B4D}"/>
    <cellStyle name="常规_Sheet1 2" xfId="4" xr:uid="{D67606C6-31D8-48A8-8B55-E8C2EEB4DF79}"/>
    <cellStyle name="样式 1 5" xfId="3" xr:uid="{FCE224E4-73F5-459B-9828-0FEE8634D9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2DE3AFB\Amazon%201P%20CS%20135gsm%20Printed%20Flannel%20Sheet%20set%20quote%20Amazon%20exclusive%20commitment%2012-10-2020%20F%20Upd%2012.07.21%20(00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ing.gu\AppData\Local\Microsoft\Windows\Temporary%20Internet%20Files\OLK784B\tex%20fleece%204-17-12%20(2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guyinghua\Local%20Settings\Temporary%20Internet%20Files\OLK97\Copy%20of%20JLA%20-%20SEPT$%20NEW%20SILK%20ESSENCE%20BLNKTS%205%2003%20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Beyond%20Basic\Documents%20and%20Settings\chenlihui\Local%20Settings\Temporary%20Internet%20Files\OLK9A\Import%20Product%20Data%20Sheet%204%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zhangqing\&#26700;&#38754;\BBB\item%20set%20up\Final\BBB_Bombay_Cambay_Item%20Set%20Up_2011102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8041;&#22806;&#32452;\Documents%20and%20Settings\chrissys\Local%20Settings\Temporary%20Internet%20Files\Content.Outlook\N7IN4LHD\PO%20Worksheet%20Matrix%20with%20Attribute%20Tab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henlihui\Local%20Settings\Temporary%20Internet%20Files\OLK9A\Import%20Product%20Data%20Sheet%204%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3478;&#32442;&#20845;&#37096;\joyce\customer\CS\CS%20stock%20list(ET)-08103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kathy\Local%20Settings\Temporary%20Internet%20Files\Content.Outlook\JH9RZ0WZ\Final%20External%20Quote%20Sheet%20-Micro%20Mink%20DA%20Throw%20solid%20back-13091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8041;&#22806;&#32452;\Users\feitong.li\AppData\Local\Microsoft\Windows\Temporary%20Internet%20Files\Content.Outlook\KHOKN0O1\%23124274-JLA--Woolrich%20Flannel%20Sheets%202020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arah.chen\Local%20Settings\Temporary%20Internet%20Files\OLK4C\Copy%20of%20PO%20331253%20ECHONATORI%20WK36%202014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qianyueyun\Local%20Settings\Temporary%20Internet%20Files\Content.Outlook\S0EW6CGV\BBB%20VENDOR%20SET%20UP%20%20ROVERTALLEN%20CHARLESTON%206%2015%201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-my.sharepoint.com/&#23478;&#32442;&#19968;&#37096;/Target/Target%20&#24320;&#21457;&#36164;&#26009;/Fall%2012%20development/D65%20Holiday/Line%20Pla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beyond%20basic\Costing\Wal-Mart\WOW%20Sheeting\May%2024,%202012\WOW%20-%20120524%20-%205K%20-%20FOB%20-%2060x60-172x116%20-%20Sateen%20Weave%20-%20Cotton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20.8/&#20020;&#26102;&#25991;&#20214;&#22841;/Documents%20and%20Settings/sarah.chen/Desktop/Window/BBB%20window/chateau/NM%20CHATEAU%20PLUM%20%20SHEER%20VENDOR%20SETUP%2010%2008%201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8041;&#22806;&#32452;\Users\sarah.chen\AppData\Local\Microsoft\Windows\Temporary%20Internet%20Files\Content.Outlook\RBUPAN03\Window%20Panel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ngxiaoping\Local%20Settings\Temporary%20Internet%20Files\Content.IE5\K9AN0PEF\files\TARGET\FORMS\TARGET%20QUOTE%20SHEET%20FORMA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Lard%20-%20Design\Customs%20Memo\Master%20Copy%20Quote%20Sheet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fs05\data1\Documents%20and%20Settings\tm50891\Local%20Settings\Temporary%20Internet%20Files\OLK106\Levolor%203%2025%2007%20Proforma%20300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iujie\Downloads\Ecom%20TN%20160gsm%20Flannel%20Sheet%20Set%20Commitment%20%2001-26-2026.xlsx" TargetMode="External"/><Relationship Id="rId1" Type="http://schemas.openxmlformats.org/officeDocument/2006/relationships/externalLinkPath" Target="/Users/liujie/Downloads/Ecom%20TN%20160gsm%20Flannel%20Sheet%20Set%20Commitment%20%2001-26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ote Sheet All SKUs"/>
      <sheetName val="Quote Sheet Per Size"/>
      <sheetName val="India 12.07.21"/>
      <sheetName val="CS-135gsm-6pcs sheet set"/>
      <sheetName val="PAK101421 CS NEW PRICE"/>
      <sheetName val="price"/>
      <sheetName val="projection"/>
      <sheetName val="Pricing 1208"/>
      <sheetName val="Price 12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 Wrksht"/>
      <sheetName val="PO Wrksht redo"/>
      <sheetName val="style result"/>
      <sheetName val="vendor info"/>
      <sheetName val="tickets"/>
      <sheetName val="hangers"/>
      <sheetName val="comments"/>
      <sheetName val="other data"/>
      <sheetName val="bp"/>
      <sheetName val="size diffs"/>
      <sheetName val="instructions for future bp"/>
      <sheetName val="BP upgrade instructions"/>
      <sheetName val="nrf sizes n colors"/>
      <sheetName val="diff group head"/>
      <sheetName val="diff ids"/>
      <sheetName val="diff group detail"/>
      <sheetName val="test data"/>
      <sheetName val="notes-training-info"/>
      <sheetName val="date table"/>
      <sheetName val="message3"/>
      <sheetName val="Data"/>
    </sheetNames>
    <sheetDataSet>
      <sheetData sheetId="0" refreshError="1"/>
      <sheetData sheetId="1"/>
      <sheetData sheetId="2" refreshError="1"/>
      <sheetData sheetId="3">
        <row r="4">
          <cell r="A4" t="str">
            <v>Supplier</v>
          </cell>
        </row>
        <row r="5">
          <cell r="A5" t="str">
            <v>Supplier</v>
          </cell>
        </row>
        <row r="6">
          <cell r="A6" t="str">
            <v>Allstate Floral</v>
          </cell>
        </row>
        <row r="7">
          <cell r="A7" t="str">
            <v>Allure</v>
          </cell>
        </row>
        <row r="8">
          <cell r="A8" t="str">
            <v>Alok</v>
          </cell>
        </row>
        <row r="9">
          <cell r="A9" t="str">
            <v>Alpha</v>
          </cell>
        </row>
        <row r="10">
          <cell r="A10" t="str">
            <v>Aman Imports</v>
          </cell>
        </row>
        <row r="11">
          <cell r="A11" t="str">
            <v>AMERICAN DAWN</v>
          </cell>
        </row>
        <row r="12">
          <cell r="A12" t="str">
            <v>American Textiles</v>
          </cell>
        </row>
        <row r="13">
          <cell r="A13" t="str">
            <v>Anchor Home Textiles</v>
          </cell>
        </row>
        <row r="14">
          <cell r="A14" t="str">
            <v>ASD Living</v>
          </cell>
        </row>
        <row r="15">
          <cell r="A15" t="str">
            <v>Avanti</v>
          </cell>
        </row>
        <row r="16">
          <cell r="A16" t="str">
            <v>Bardwil</v>
          </cell>
        </row>
        <row r="17">
          <cell r="A17" t="str">
            <v xml:space="preserve">Beatrice </v>
          </cell>
        </row>
        <row r="18">
          <cell r="A18" t="str">
            <v>Benson Mills</v>
          </cell>
        </row>
        <row r="19">
          <cell r="A19" t="str">
            <v>Blonder Home</v>
          </cell>
        </row>
        <row r="20">
          <cell r="A20" t="str">
            <v>Boston Warehouse</v>
          </cell>
        </row>
        <row r="21">
          <cell r="A21" t="str">
            <v>Brentwood Orignals</v>
          </cell>
        </row>
        <row r="22">
          <cell r="A22" t="str">
            <v>Chesapeake Rugs</v>
          </cell>
        </row>
        <row r="23">
          <cell r="A23" t="str">
            <v>Conker Trading</v>
          </cell>
        </row>
        <row r="24">
          <cell r="A24" t="str">
            <v>Counter Art</v>
          </cell>
        </row>
        <row r="25">
          <cell r="A25" t="str">
            <v>Creative Bath</v>
          </cell>
        </row>
        <row r="26">
          <cell r="A26" t="str">
            <v>Croscill</v>
          </cell>
        </row>
        <row r="27">
          <cell r="A27" t="str">
            <v>CSS Marketing</v>
          </cell>
        </row>
        <row r="28">
          <cell r="A28" t="str">
            <v>Dalyn Rugs</v>
          </cell>
        </row>
        <row r="29">
          <cell r="A29" t="str">
            <v>Devgiri Exports</v>
          </cell>
        </row>
        <row r="30">
          <cell r="A30" t="str">
            <v>DII</v>
          </cell>
        </row>
        <row r="31">
          <cell r="A31" t="str">
            <v>Direct Home Textiles</v>
          </cell>
        </row>
        <row r="32">
          <cell r="A32" t="str">
            <v>Domay</v>
          </cell>
        </row>
        <row r="33">
          <cell r="A33" t="str">
            <v>Ellison First Asia</v>
          </cell>
        </row>
        <row r="34">
          <cell r="A34" t="str">
            <v>Elrene</v>
          </cell>
        </row>
        <row r="35">
          <cell r="A35" t="str">
            <v>ER Carpenter</v>
          </cell>
        </row>
        <row r="36">
          <cell r="A36" t="str">
            <v>Evergreen</v>
          </cell>
        </row>
        <row r="37">
          <cell r="A37" t="str">
            <v>Fallani &amp; Cohn</v>
          </cell>
        </row>
        <row r="38">
          <cell r="A38" t="str">
            <v>Feizy Rugs</v>
          </cell>
        </row>
        <row r="39">
          <cell r="A39" t="str">
            <v>Foreston Trends</v>
          </cell>
        </row>
        <row r="40">
          <cell r="A40" t="str">
            <v>Ginsey</v>
          </cell>
        </row>
        <row r="41">
          <cell r="A41" t="str">
            <v>Global Eagle</v>
          </cell>
        </row>
        <row r="42">
          <cell r="A42" t="str">
            <v>Harman</v>
          </cell>
        </row>
        <row r="43">
          <cell r="A43" t="str">
            <v>Hollander</v>
          </cell>
        </row>
        <row r="44">
          <cell r="A44" t="str">
            <v>Home Dynamix</v>
          </cell>
        </row>
        <row r="45">
          <cell r="A45" t="str">
            <v>India Connection</v>
          </cell>
        </row>
        <row r="46">
          <cell r="A46" t="str">
            <v>India Ink</v>
          </cell>
        </row>
        <row r="47">
          <cell r="A47" t="str">
            <v>Ivy Hill Home</v>
          </cell>
        </row>
        <row r="48">
          <cell r="A48" t="str">
            <v>Jabara</v>
          </cell>
        </row>
        <row r="49">
          <cell r="A49" t="str">
            <v>JLA Home</v>
          </cell>
        </row>
        <row r="50">
          <cell r="A50" t="str">
            <v>John Ritzenthaler Co</v>
          </cell>
        </row>
        <row r="51">
          <cell r="A51" t="str">
            <v>KAS Rugs</v>
          </cell>
        </row>
        <row r="52">
          <cell r="A52" t="str">
            <v>Kassatex Towels</v>
          </cell>
        </row>
        <row r="53">
          <cell r="A53" t="str">
            <v>Kay Dee Designs</v>
          </cell>
        </row>
        <row r="54">
          <cell r="A54" t="str">
            <v>Kemp &amp; Beatly</v>
          </cell>
        </row>
        <row r="55">
          <cell r="A55" t="str">
            <v>Kennedy</v>
          </cell>
        </row>
        <row r="56">
          <cell r="A56" t="str">
            <v>Kenney Mfgr</v>
          </cell>
        </row>
        <row r="57">
          <cell r="A57" t="str">
            <v>Lamont Limited</v>
          </cell>
        </row>
        <row r="58">
          <cell r="A58" t="str">
            <v>Leila's Linens</v>
          </cell>
        </row>
        <row r="59">
          <cell r="A59" t="str">
            <v>Lintex Linens</v>
          </cell>
        </row>
        <row r="60">
          <cell r="A60" t="str">
            <v>Louisville Bedding</v>
          </cell>
        </row>
        <row r="61">
          <cell r="A61" t="str">
            <v>Mahogany (RA Home Inc)</v>
          </cell>
        </row>
        <row r="62">
          <cell r="A62" t="str">
            <v>Manual Woodworkers</v>
          </cell>
        </row>
        <row r="63">
          <cell r="A63" t="str">
            <v>MOD Lifestyles</v>
          </cell>
        </row>
        <row r="64">
          <cell r="A64" t="str">
            <v>Mohawk</v>
          </cell>
        </row>
        <row r="65">
          <cell r="A65" t="str">
            <v>M-Style</v>
          </cell>
        </row>
        <row r="66">
          <cell r="A66" t="str">
            <v>Murval</v>
          </cell>
        </row>
        <row r="67">
          <cell r="A67" t="str">
            <v>MVP/Stein Mart Imports</v>
          </cell>
        </row>
        <row r="68">
          <cell r="A68" t="str">
            <v>Nap</v>
          </cell>
        </row>
        <row r="69">
          <cell r="A69" t="str">
            <v>Newport Layton</v>
          </cell>
        </row>
        <row r="70">
          <cell r="A70" t="str">
            <v>Nourison</v>
          </cell>
        </row>
        <row r="71">
          <cell r="A71" t="str">
            <v>Ovation Ind</v>
          </cell>
        </row>
        <row r="72">
          <cell r="A72" t="str">
            <v>Pacific Merchants</v>
          </cell>
        </row>
        <row r="73">
          <cell r="A73" t="str">
            <v>Park B. Smith</v>
          </cell>
        </row>
        <row r="74">
          <cell r="A74" t="str">
            <v>Peking Hanidcrafts</v>
          </cell>
        </row>
        <row r="75">
          <cell r="A75" t="str">
            <v>Planet Home</v>
          </cell>
        </row>
        <row r="76">
          <cell r="A76" t="str">
            <v>Rasa Home</v>
          </cell>
        </row>
        <row r="77">
          <cell r="A77" t="str">
            <v>Regence Home</v>
          </cell>
        </row>
        <row r="78">
          <cell r="A78" t="str">
            <v>Revere Mills</v>
          </cell>
        </row>
        <row r="79">
          <cell r="A79" t="str">
            <v>Rose Tree</v>
          </cell>
        </row>
        <row r="80">
          <cell r="A80" t="str">
            <v>S2 Resources</v>
          </cell>
        </row>
        <row r="81">
          <cell r="A81" t="str">
            <v>Sam Hedaya/HomeWear</v>
          </cell>
        </row>
        <row r="82">
          <cell r="A82" t="str">
            <v>Saparna</v>
          </cell>
        </row>
        <row r="83">
          <cell r="A83" t="str">
            <v>Saturday Knight</v>
          </cell>
        </row>
        <row r="84">
          <cell r="A84" t="str">
            <v>Scent-sation</v>
          </cell>
        </row>
        <row r="85">
          <cell r="A85" t="str">
            <v>Sherry Kline/Pacific Coast</v>
          </cell>
        </row>
        <row r="86">
          <cell r="A86" t="str">
            <v>Sleep Studio</v>
          </cell>
        </row>
        <row r="87">
          <cell r="A87" t="str">
            <v>SNA Textiles</v>
          </cell>
        </row>
        <row r="88">
          <cell r="A88" t="str">
            <v>Sunham</v>
          </cell>
        </row>
        <row r="89">
          <cell r="A89" t="str">
            <v>Suntex</v>
          </cell>
        </row>
        <row r="90">
          <cell r="A90" t="str">
            <v>Taymor</v>
          </cell>
        </row>
        <row r="91">
          <cell r="A91" t="str">
            <v>Thro</v>
          </cell>
        </row>
        <row r="92">
          <cell r="A92" t="str">
            <v>Town &amp; Country</v>
          </cell>
        </row>
        <row r="93">
          <cell r="A93" t="str">
            <v>Tradewinds Imports</v>
          </cell>
        </row>
        <row r="94">
          <cell r="A94" t="str">
            <v>Trendex</v>
          </cell>
        </row>
        <row r="95">
          <cell r="A95" t="str">
            <v>Tripar</v>
          </cell>
        </row>
        <row r="96">
          <cell r="A96" t="str">
            <v>Vantage</v>
          </cell>
        </row>
        <row r="97">
          <cell r="A97" t="str">
            <v>Venus</v>
          </cell>
        </row>
        <row r="98">
          <cell r="A98" t="str">
            <v>Warehouse 104/Coynes</v>
          </cell>
        </row>
        <row r="99">
          <cell r="A99" t="str">
            <v>Welcome Ind</v>
          </cell>
        </row>
        <row r="100">
          <cell r="A100" t="str">
            <v>West Point Stevens</v>
          </cell>
        </row>
        <row r="101">
          <cell r="A101" t="str">
            <v>Westgate</v>
          </cell>
        </row>
        <row r="399">
          <cell r="A399" t="str">
            <v>supplier</v>
          </cell>
        </row>
        <row r="400">
          <cell r="A400" t="str">
            <v>x</v>
          </cell>
        </row>
      </sheetData>
      <sheetData sheetId="4">
        <row r="3">
          <cell r="B3" t="str">
            <v>NO</v>
          </cell>
          <cell r="G3" t="str">
            <v>VIEW TICKET TYPES</v>
          </cell>
        </row>
        <row r="4">
          <cell r="B4" t="str">
            <v>HD</v>
          </cell>
          <cell r="G4" t="str">
            <v>HD-HOME DÉCOR</v>
          </cell>
        </row>
        <row r="5">
          <cell r="B5" t="str">
            <v>HT</v>
          </cell>
          <cell r="G5" t="str">
            <v>HT-HANG TAG</v>
          </cell>
        </row>
        <row r="6">
          <cell r="B6" t="str">
            <v>HU</v>
          </cell>
          <cell r="G6" t="str">
            <v>HU-HOME USE UPC</v>
          </cell>
        </row>
        <row r="7">
          <cell r="B7" t="str">
            <v>LB</v>
          </cell>
          <cell r="G7" t="str">
            <v>LB-LABEL</v>
          </cell>
        </row>
        <row r="8">
          <cell r="B8" t="str">
            <v>ML</v>
          </cell>
          <cell r="G8" t="str">
            <v>ML-MINI LABEL</v>
          </cell>
        </row>
        <row r="9">
          <cell r="B9" t="str">
            <v>MT</v>
          </cell>
          <cell r="G9" t="str">
            <v>MT-MINI TAG</v>
          </cell>
        </row>
        <row r="10">
          <cell r="G10" t="str">
            <v>NR- NOT REQUIRED</v>
          </cell>
        </row>
        <row r="27">
          <cell r="B27" t="str">
            <v>x</v>
          </cell>
          <cell r="G27" t="str">
            <v>x</v>
          </cell>
        </row>
      </sheetData>
      <sheetData sheetId="5">
        <row r="3">
          <cell r="B3">
            <v>479</v>
          </cell>
          <cell r="G3" t="str">
            <v xml:space="preserve"> VIEW HANGERS</v>
          </cell>
        </row>
        <row r="4">
          <cell r="B4">
            <v>484</v>
          </cell>
          <cell r="G4" t="str">
            <v>3329 17"COAT</v>
          </cell>
        </row>
        <row r="5">
          <cell r="B5">
            <v>485</v>
          </cell>
          <cell r="G5" t="str">
            <v>3329 19"COAT</v>
          </cell>
        </row>
        <row r="6">
          <cell r="B6">
            <v>498</v>
          </cell>
          <cell r="G6" t="str">
            <v>3T- 3 tiered -Bali</v>
          </cell>
        </row>
        <row r="7">
          <cell r="B7">
            <v>584</v>
          </cell>
          <cell r="G7" t="str">
            <v>479 BIG N TALL TOP</v>
          </cell>
        </row>
        <row r="8">
          <cell r="B8">
            <v>951</v>
          </cell>
          <cell r="G8" t="str">
            <v>484 ADULT TOP/DRESS</v>
          </cell>
        </row>
        <row r="9">
          <cell r="B9">
            <v>959</v>
          </cell>
          <cell r="G9" t="str">
            <v>484/6012 COMBO</v>
          </cell>
        </row>
        <row r="10">
          <cell r="B10">
            <v>3329</v>
          </cell>
          <cell r="G10" t="str">
            <v>485 CHILD TOP/DRESS</v>
          </cell>
        </row>
        <row r="11">
          <cell r="B11">
            <v>6008</v>
          </cell>
          <cell r="G11" t="str">
            <v>485/1100 CHILDREN</v>
          </cell>
        </row>
        <row r="12">
          <cell r="B12">
            <v>6010</v>
          </cell>
          <cell r="G12" t="str">
            <v>498 INFANT TOP/DRESS</v>
          </cell>
        </row>
        <row r="13">
          <cell r="B13">
            <v>6012</v>
          </cell>
          <cell r="G13" t="str">
            <v>498/1004 INFANT COMBO</v>
          </cell>
        </row>
        <row r="14">
          <cell r="B14">
            <v>6014</v>
          </cell>
          <cell r="G14" t="str">
            <v>498/1100 TODDLER</v>
          </cell>
        </row>
        <row r="15">
          <cell r="B15" t="str">
            <v>3 tier</v>
          </cell>
          <cell r="G15" t="str">
            <v>584 SWEATER</v>
          </cell>
        </row>
        <row r="16">
          <cell r="B16" t="str">
            <v>484/6012</v>
          </cell>
          <cell r="G16" t="str">
            <v>6008 INFANT BOTT</v>
          </cell>
        </row>
        <row r="17">
          <cell r="B17" t="str">
            <v>485/1100</v>
          </cell>
          <cell r="G17" t="str">
            <v>6010 CHILD BOTT</v>
          </cell>
        </row>
        <row r="18">
          <cell r="B18" t="str">
            <v>498/1004</v>
          </cell>
          <cell r="G18" t="str">
            <v>6012 ADULT BOTT</v>
          </cell>
        </row>
        <row r="19">
          <cell r="B19" t="str">
            <v>498/1100</v>
          </cell>
          <cell r="G19" t="str">
            <v>6014 BIG N TALL BOTT</v>
          </cell>
        </row>
        <row r="20">
          <cell r="B20" t="str">
            <v>GS 19</v>
          </cell>
          <cell r="G20" t="str">
            <v>951 INFANT 1 HANGER SET</v>
          </cell>
        </row>
        <row r="21">
          <cell r="B21" t="str">
            <v>J</v>
          </cell>
          <cell r="G21" t="str">
            <v>959 TODDLER 1 HANGER SET</v>
          </cell>
        </row>
        <row r="22">
          <cell r="B22" t="str">
            <v>NO</v>
          </cell>
          <cell r="G22" t="str">
            <v>GS19 BRA/PANTY</v>
          </cell>
        </row>
        <row r="23">
          <cell r="B23" t="str">
            <v>PLSTC SUIT</v>
          </cell>
          <cell r="G23" t="str">
            <v>J HANGERS-Thermals</v>
          </cell>
        </row>
        <row r="24">
          <cell r="B24" t="str">
            <v>VP 277</v>
          </cell>
          <cell r="G24" t="str">
            <v>NO</v>
          </cell>
        </row>
        <row r="25">
          <cell r="B25">
            <v>999</v>
          </cell>
          <cell r="G25" t="str">
            <v>PLASTIC SUIT</v>
          </cell>
        </row>
        <row r="26">
          <cell r="G26" t="str">
            <v>VP277 ADULT PADDED TOP</v>
          </cell>
        </row>
        <row r="27">
          <cell r="G27" t="str">
            <v>999 VENDOR SPECIALTY</v>
          </cell>
        </row>
        <row r="42">
          <cell r="B42" t="str">
            <v>X</v>
          </cell>
          <cell r="G42" t="str">
            <v>x</v>
          </cell>
        </row>
      </sheetData>
      <sheetData sheetId="6">
        <row r="3">
          <cell r="B3" t="str">
            <v>ADVERTISED</v>
          </cell>
        </row>
        <row r="4">
          <cell r="B4" t="str">
            <v>FABULOUS FIND</v>
          </cell>
        </row>
        <row r="5">
          <cell r="B5" t="str">
            <v>20% CHARGEBACK IF NOT SHIPPED COMPLETE WITHIN SHIP WINDOW.</v>
          </cell>
        </row>
        <row r="6">
          <cell r="B6" t="str">
            <v>ANIMAL</v>
          </cell>
        </row>
        <row r="7">
          <cell r="B7" t="str">
            <v>BLACK/WHITE/RED</v>
          </cell>
        </row>
        <row r="8">
          <cell r="B8" t="str">
            <v>BOUTIQUE ESSENTIAL LABELS</v>
          </cell>
        </row>
        <row r="9">
          <cell r="B9" t="str">
            <v>DO NOT EDI BULK</v>
          </cell>
        </row>
        <row r="10">
          <cell r="B10" t="str">
            <v>DO NOT PACK TO STORE BKDWNS</v>
          </cell>
        </row>
        <row r="11">
          <cell r="B11" t="str">
            <v>FABULOUS FIND</v>
          </cell>
        </row>
        <row r="12">
          <cell r="B12" t="str">
            <v>FLAT PACK</v>
          </cell>
        </row>
        <row r="13">
          <cell r="B13" t="str">
            <v>GOLD</v>
          </cell>
        </row>
        <row r="14">
          <cell r="B14" t="str">
            <v>HANDBAGS MUST BE STUFFED</v>
          </cell>
        </row>
        <row r="15">
          <cell r="B15" t="str">
            <v>HOLD OFF FLOOR</v>
          </cell>
        </row>
        <row r="16">
          <cell r="B16" t="str">
            <v>MUST BE 18"  PLUS 3" EXTENDOR</v>
          </cell>
        </row>
        <row r="17">
          <cell r="B17" t="str">
            <v>MUST BE ON HANGERS</v>
          </cell>
        </row>
        <row r="18">
          <cell r="B18" t="str">
            <v>MUST BE PRETICKETED</v>
          </cell>
        </row>
        <row r="19">
          <cell r="B19" t="str">
            <v>MUST COME IN AN INDIV APPROV BOX</v>
          </cell>
        </row>
        <row r="20">
          <cell r="B20" t="str">
            <v>MUST HAVE ALAN FLUSSER LABELING</v>
          </cell>
        </row>
        <row r="21">
          <cell r="B21" t="str">
            <v>NEW STORE</v>
          </cell>
        </row>
        <row r="22">
          <cell r="B22" t="str">
            <v>PEARL</v>
          </cell>
        </row>
        <row r="23">
          <cell r="B23" t="str">
            <v>PECK N PECK LABEL</v>
          </cell>
        </row>
        <row r="24">
          <cell r="B24" t="str">
            <v>PENDING APPROVAL OF TOP SAMPLE</v>
          </cell>
        </row>
        <row r="25">
          <cell r="B25" t="str">
            <v>RUSH</v>
          </cell>
        </row>
        <row r="26">
          <cell r="B26" t="str">
            <v>SEASONAL COLOR</v>
          </cell>
        </row>
        <row r="27">
          <cell r="B27" t="str">
            <v>SILVER</v>
          </cell>
        </row>
        <row r="28">
          <cell r="B28" t="str">
            <v>SPECIAL ORDER FOR:</v>
          </cell>
        </row>
        <row r="29">
          <cell r="B29" t="str">
            <v>STUFF WITH PAPER</v>
          </cell>
        </row>
        <row r="30">
          <cell r="B30" t="str">
            <v>TOC</v>
          </cell>
        </row>
        <row r="31">
          <cell r="B31" t="str">
            <v>TOWER</v>
          </cell>
        </row>
        <row r="32">
          <cell r="B32" t="str">
            <v>UNNEST LUGGAGE</v>
          </cell>
        </row>
        <row r="33">
          <cell r="B33" t="str">
            <v>ALL NECKS MUST BE 18" PLUS 3" EXTENDER</v>
          </cell>
        </row>
        <row r="34">
          <cell r="B34" t="str">
            <v>SEED HANGERS</v>
          </cell>
        </row>
        <row r="35">
          <cell r="B35" t="str">
            <v>DIFF TYPE  1</v>
          </cell>
        </row>
        <row r="36">
          <cell r="B36" t="str">
            <v>DIFF TYPE  2</v>
          </cell>
        </row>
        <row r="37">
          <cell r="B37" t="str">
            <v>DIFF TYPE  3</v>
          </cell>
        </row>
        <row r="38">
          <cell r="B38" t="str">
            <v>DIFF TYPE  4</v>
          </cell>
        </row>
        <row r="39">
          <cell r="B39" t="str">
            <v>x</v>
          </cell>
        </row>
        <row r="40">
          <cell r="B40" t="str">
            <v>x</v>
          </cell>
        </row>
        <row r="41">
          <cell r="B41" t="str">
            <v>x</v>
          </cell>
        </row>
        <row r="42">
          <cell r="B42" t="str">
            <v>x</v>
          </cell>
        </row>
        <row r="43">
          <cell r="B43" t="str">
            <v>x</v>
          </cell>
        </row>
        <row r="44">
          <cell r="B44" t="str">
            <v>x</v>
          </cell>
        </row>
        <row r="45">
          <cell r="B45" t="str">
            <v>X</v>
          </cell>
        </row>
        <row r="46">
          <cell r="B46" t="str">
            <v>X</v>
          </cell>
        </row>
        <row r="47">
          <cell r="B47" t="str">
            <v>X</v>
          </cell>
        </row>
        <row r="48">
          <cell r="B48" t="str">
            <v>X</v>
          </cell>
        </row>
        <row r="49">
          <cell r="B49" t="str">
            <v>X</v>
          </cell>
        </row>
        <row r="50">
          <cell r="B50" t="str">
            <v>X</v>
          </cell>
        </row>
        <row r="51">
          <cell r="B51" t="str">
            <v>X</v>
          </cell>
        </row>
        <row r="52">
          <cell r="B52" t="str">
            <v>X</v>
          </cell>
        </row>
        <row r="53">
          <cell r="B53" t="str">
            <v>X</v>
          </cell>
        </row>
        <row r="54">
          <cell r="B54" t="str">
            <v>x</v>
          </cell>
        </row>
      </sheetData>
      <sheetData sheetId="7">
        <row r="2">
          <cell r="B2" t="str">
            <v>10% CHARGEBACK IF NOT SHIPPED COMPLETE WITHIN SHIP WINDOW.</v>
          </cell>
          <cell r="K2" t="str">
            <v>National Brand</v>
          </cell>
          <cell r="P2" t="str">
            <v>NET 15</v>
          </cell>
          <cell r="R2" t="str">
            <v>PICK</v>
          </cell>
          <cell r="T2" t="str">
            <v>YES</v>
          </cell>
          <cell r="AF2" t="str">
            <v>COLOR</v>
          </cell>
          <cell r="AH2" t="str">
            <v>UCC 12 (12 digit UPC)</v>
          </cell>
          <cell r="AK2" t="str">
            <v>TOP</v>
          </cell>
          <cell r="AN2" t="str">
            <v>PICK</v>
          </cell>
          <cell r="AQ2" t="str">
            <v>PICK</v>
          </cell>
          <cell r="AS2" t="str">
            <v>PICK</v>
          </cell>
          <cell r="AU2" t="str">
            <v>OPTIONAL</v>
          </cell>
          <cell r="AY2">
            <v>1401</v>
          </cell>
          <cell r="AZ2" t="str">
            <v>1-GOOD</v>
          </cell>
          <cell r="BB2" t="str">
            <v>YES</v>
          </cell>
          <cell r="BD2" t="str">
            <v>UPC</v>
          </cell>
          <cell r="BF2" t="str">
            <v>ATTACHED</v>
          </cell>
          <cell r="BG2">
            <v>1</v>
          </cell>
          <cell r="BI2">
            <v>1</v>
          </cell>
          <cell r="BL2">
            <v>952</v>
          </cell>
          <cell r="BN2" t="str">
            <v>W'HOUSE</v>
          </cell>
          <cell r="BR2" t="str">
            <v>YES</v>
          </cell>
        </row>
        <row r="3">
          <cell r="B3" t="str">
            <v>15% CHARGEBACK IF NOT SHIPPED COMPLETE WITHIN SHIP WINDOW.</v>
          </cell>
          <cell r="I3" t="str">
            <v>AF Afghanistan</v>
          </cell>
          <cell r="K3" t="str">
            <v>Non-Branded</v>
          </cell>
          <cell r="P3" t="str">
            <v>NET 30</v>
          </cell>
          <cell r="R3" t="str">
            <v>JAN</v>
          </cell>
          <cell r="T3" t="str">
            <v>NO</v>
          </cell>
          <cell r="AC3" t="str">
            <v>1 Prepaid Freight - Destination</v>
          </cell>
          <cell r="AF3" t="str">
            <v>SIZE</v>
          </cell>
          <cell r="AH3" t="str">
            <v>UCC 14 (14 digit UPC)</v>
          </cell>
          <cell r="AK3" t="str">
            <v>BTM</v>
          </cell>
          <cell r="AN3" t="str">
            <v>NB</v>
          </cell>
          <cell r="AQ3">
            <v>100</v>
          </cell>
          <cell r="AS3">
            <v>1</v>
          </cell>
          <cell r="AU3" t="str">
            <v>CLO  Close Out</v>
          </cell>
          <cell r="AY3" t="str">
            <v>X</v>
          </cell>
          <cell r="AZ3" t="str">
            <v>2-BETTER</v>
          </cell>
          <cell r="BB3" t="str">
            <v>NO</v>
          </cell>
          <cell r="BD3" t="str">
            <v>VEND MDL</v>
          </cell>
          <cell r="BF3" t="str">
            <v>INOVIS</v>
          </cell>
          <cell r="BG3">
            <v>2</v>
          </cell>
          <cell r="BI3">
            <v>2</v>
          </cell>
          <cell r="BL3">
            <v>9521</v>
          </cell>
          <cell r="BN3" t="str">
            <v>STORE</v>
          </cell>
          <cell r="BR3" t="str">
            <v>NO</v>
          </cell>
        </row>
        <row r="4">
          <cell r="B4" t="str">
            <v>20% CHARGEBACK IF NOT SHIPPED COMPLETE WITHIN SHIP WINDOW.</v>
          </cell>
          <cell r="I4" t="str">
            <v>AL Albania</v>
          </cell>
          <cell r="K4" t="str">
            <v>2 A Tee</v>
          </cell>
          <cell r="P4" t="str">
            <v>NET 45</v>
          </cell>
          <cell r="R4" t="str">
            <v>FEB</v>
          </cell>
          <cell r="AC4" t="str">
            <v>2 Prepaid and Add - Destination</v>
          </cell>
          <cell r="AF4" t="str">
            <v>SCHOOLS</v>
          </cell>
          <cell r="AH4" t="str">
            <v>EAN (13 digit)</v>
          </cell>
          <cell r="AK4" t="str">
            <v>JKT</v>
          </cell>
          <cell r="AN4" t="str">
            <v>ARB</v>
          </cell>
          <cell r="AQ4">
            <v>101</v>
          </cell>
          <cell r="AS4">
            <v>2</v>
          </cell>
          <cell r="AU4" t="str">
            <v>CSP  Customer Service</v>
          </cell>
          <cell r="AZ4" t="str">
            <v>3-BEST</v>
          </cell>
          <cell r="BB4" t="str">
            <v>EXEMPT</v>
          </cell>
          <cell r="BF4" t="str">
            <v>EDI</v>
          </cell>
          <cell r="BG4">
            <v>3</v>
          </cell>
          <cell r="BI4">
            <v>3</v>
          </cell>
          <cell r="BL4">
            <v>953</v>
          </cell>
          <cell r="BR4" t="str">
            <v>EXEMPT</v>
          </cell>
        </row>
        <row r="5">
          <cell r="B5" t="str">
            <v>25% CHARGEBACK IF NOT SHIPPED COMPLETE WITHIN SHIP WINDOW.</v>
          </cell>
          <cell r="I5" t="str">
            <v>DZ Algeria</v>
          </cell>
          <cell r="K5" t="str">
            <v>5 Diamond</v>
          </cell>
          <cell r="P5" t="str">
            <v>NET 60</v>
          </cell>
          <cell r="R5" t="str">
            <v>MARCH</v>
          </cell>
          <cell r="AC5" t="str">
            <v>3 Collect - Destination</v>
          </cell>
          <cell r="AF5" t="str">
            <v>LETTERS</v>
          </cell>
          <cell r="AH5" t="str">
            <v>ISBN (books)</v>
          </cell>
          <cell r="AK5" t="str">
            <v>DRS</v>
          </cell>
          <cell r="AN5" t="str">
            <v>BRB</v>
          </cell>
          <cell r="AQ5">
            <v>102</v>
          </cell>
          <cell r="AS5">
            <v>3</v>
          </cell>
          <cell r="AU5" t="str">
            <v>EXE  Executive Buy</v>
          </cell>
          <cell r="AZ5" t="str">
            <v>X</v>
          </cell>
          <cell r="BG5">
            <v>4</v>
          </cell>
          <cell r="BI5">
            <v>4</v>
          </cell>
          <cell r="BL5">
            <v>9531</v>
          </cell>
          <cell r="BR5" t="str">
            <v>SEED</v>
          </cell>
        </row>
        <row r="6">
          <cell r="I6" t="str">
            <v>AS American Samoa</v>
          </cell>
          <cell r="K6" t="str">
            <v>Alan Flusser</v>
          </cell>
          <cell r="P6" t="str">
            <v>NET 10 EOM +30</v>
          </cell>
          <cell r="R6" t="str">
            <v>APRIL</v>
          </cell>
          <cell r="AC6" t="str">
            <v xml:space="preserve">A Always Charge the Vendor - Origin </v>
          </cell>
          <cell r="AF6" t="str">
            <v>POWER</v>
          </cell>
          <cell r="AH6" t="str">
            <v>x</v>
          </cell>
          <cell r="AK6" t="str">
            <v>SET</v>
          </cell>
          <cell r="AN6" t="str">
            <v>X</v>
          </cell>
          <cell r="AQ6">
            <v>103</v>
          </cell>
          <cell r="AS6">
            <v>4</v>
          </cell>
          <cell r="AU6" t="str">
            <v>PRO  Program Buy</v>
          </cell>
          <cell r="BG6">
            <v>5</v>
          </cell>
          <cell r="BI6">
            <v>5</v>
          </cell>
          <cell r="BL6">
            <v>954</v>
          </cell>
        </row>
        <row r="7">
          <cell r="I7" t="str">
            <v>AD Andorra</v>
          </cell>
          <cell r="K7" t="str">
            <v>Andre Oliver</v>
          </cell>
          <cell r="P7" t="str">
            <v>x</v>
          </cell>
          <cell r="R7" t="str">
            <v>MAY</v>
          </cell>
          <cell r="AC7" t="str">
            <v>C Consignee Account - Destination</v>
          </cell>
          <cell r="AF7" t="str">
            <v>SCENT</v>
          </cell>
          <cell r="AH7" t="str">
            <v>x</v>
          </cell>
          <cell r="AK7" t="str">
            <v>X</v>
          </cell>
          <cell r="AQ7">
            <v>104</v>
          </cell>
          <cell r="AS7">
            <v>5</v>
          </cell>
          <cell r="AU7" t="str">
            <v>RSH  Rush Order</v>
          </cell>
          <cell r="BG7">
            <v>6</v>
          </cell>
          <cell r="BI7">
            <v>6</v>
          </cell>
          <cell r="BL7">
            <v>9541</v>
          </cell>
        </row>
        <row r="8">
          <cell r="I8" t="str">
            <v>AO Angola</v>
          </cell>
          <cell r="K8" t="str">
            <v>Bamboo Traders</v>
          </cell>
          <cell r="R8" t="str">
            <v>JUNE</v>
          </cell>
          <cell r="AC8" t="str">
            <v>4 Collect - Origin</v>
          </cell>
          <cell r="AF8" t="str">
            <v>X</v>
          </cell>
          <cell r="AH8" t="str">
            <v>x</v>
          </cell>
          <cell r="AK8" t="str">
            <v>X</v>
          </cell>
          <cell r="AQ8">
            <v>105</v>
          </cell>
          <cell r="AS8">
            <v>6</v>
          </cell>
          <cell r="AU8" t="str">
            <v>x</v>
          </cell>
          <cell r="BG8">
            <v>7</v>
          </cell>
          <cell r="BI8">
            <v>7</v>
          </cell>
          <cell r="BL8">
            <v>940</v>
          </cell>
        </row>
        <row r="9">
          <cell r="I9" t="str">
            <v>AI Anguilla</v>
          </cell>
          <cell r="K9" t="str">
            <v>Birch Hill</v>
          </cell>
          <cell r="R9" t="str">
            <v>JULY</v>
          </cell>
          <cell r="AC9" t="str">
            <v>5 Prepaid and Add - Origin</v>
          </cell>
          <cell r="AF9" t="str">
            <v>X</v>
          </cell>
          <cell r="AH9" t="str">
            <v>x</v>
          </cell>
          <cell r="AK9" t="str">
            <v>X</v>
          </cell>
          <cell r="AQ9">
            <v>111</v>
          </cell>
          <cell r="AS9">
            <v>7</v>
          </cell>
          <cell r="AU9" t="str">
            <v>x</v>
          </cell>
          <cell r="BG9">
            <v>8</v>
          </cell>
          <cell r="BI9">
            <v>8</v>
          </cell>
          <cell r="BL9">
            <v>990</v>
          </cell>
        </row>
        <row r="10">
          <cell r="I10" t="str">
            <v>AQ Antarctica</v>
          </cell>
          <cell r="K10" t="str">
            <v>Boutique Essentials</v>
          </cell>
          <cell r="R10" t="str">
            <v>AUG</v>
          </cell>
          <cell r="AC10" t="str">
            <v>6 Prepaid Freight - Origin</v>
          </cell>
          <cell r="AF10" t="str">
            <v>X</v>
          </cell>
          <cell r="AH10" t="str">
            <v>x</v>
          </cell>
          <cell r="AK10" t="str">
            <v>X</v>
          </cell>
          <cell r="AQ10">
            <v>112</v>
          </cell>
          <cell r="AS10">
            <v>8</v>
          </cell>
          <cell r="AU10" t="str">
            <v>x</v>
          </cell>
          <cell r="BG10">
            <v>9</v>
          </cell>
          <cell r="BI10">
            <v>9</v>
          </cell>
          <cell r="BL10">
            <v>9901</v>
          </cell>
        </row>
        <row r="11">
          <cell r="I11" t="str">
            <v>AG Antigua And Barbuda</v>
          </cell>
          <cell r="K11" t="str">
            <v>Clearwater Outfitters</v>
          </cell>
          <cell r="R11" t="str">
            <v>SEPT</v>
          </cell>
          <cell r="AC11" t="str">
            <v xml:space="preserve">X </v>
          </cell>
          <cell r="AF11" t="str">
            <v>X</v>
          </cell>
          <cell r="AQ11">
            <v>200</v>
          </cell>
          <cell r="AS11">
            <v>9</v>
          </cell>
          <cell r="AU11" t="str">
            <v>x</v>
          </cell>
          <cell r="BG11">
            <v>10</v>
          </cell>
          <cell r="BI11">
            <v>10</v>
          </cell>
          <cell r="BL11">
            <v>9402</v>
          </cell>
        </row>
        <row r="12">
          <cell r="I12" t="str">
            <v>AR Argentina</v>
          </cell>
          <cell r="K12" t="str">
            <v>Ella Rose</v>
          </cell>
          <cell r="R12" t="str">
            <v>OCT</v>
          </cell>
          <cell r="AC12" t="str">
            <v xml:space="preserve">X </v>
          </cell>
          <cell r="AF12" t="str">
            <v>X</v>
          </cell>
          <cell r="AQ12">
            <v>204</v>
          </cell>
          <cell r="AS12">
            <v>100</v>
          </cell>
          <cell r="BG12">
            <v>11</v>
          </cell>
          <cell r="BI12">
            <v>11</v>
          </cell>
          <cell r="BL12">
            <v>901</v>
          </cell>
        </row>
        <row r="13">
          <cell r="I13" t="str">
            <v>AM Armenia</v>
          </cell>
          <cell r="K13" t="str">
            <v>Isabella DeMarco</v>
          </cell>
          <cell r="R13" t="str">
            <v>NOV</v>
          </cell>
          <cell r="AC13" t="str">
            <v xml:space="preserve">X </v>
          </cell>
          <cell r="AQ13">
            <v>205</v>
          </cell>
          <cell r="AS13">
            <v>101</v>
          </cell>
          <cell r="BG13">
            <v>12</v>
          </cell>
          <cell r="BI13">
            <v>12</v>
          </cell>
          <cell r="BL13">
            <v>9011</v>
          </cell>
        </row>
        <row r="14">
          <cell r="I14" t="str">
            <v>AW Aruba</v>
          </cell>
          <cell r="K14" t="str">
            <v>Island Republic</v>
          </cell>
          <cell r="R14" t="str">
            <v>DEC</v>
          </cell>
          <cell r="AC14" t="str">
            <v xml:space="preserve">X </v>
          </cell>
          <cell r="AQ14">
            <v>206</v>
          </cell>
          <cell r="AS14">
            <v>102</v>
          </cell>
          <cell r="BG14">
            <v>13</v>
          </cell>
          <cell r="BI14">
            <v>13</v>
          </cell>
          <cell r="BL14">
            <v>921</v>
          </cell>
        </row>
        <row r="15">
          <cell r="I15" t="str">
            <v>AU Australia</v>
          </cell>
          <cell r="K15" t="str">
            <v>Josephine</v>
          </cell>
          <cell r="AQ15">
            <v>207</v>
          </cell>
          <cell r="AS15">
            <v>103</v>
          </cell>
          <cell r="BG15">
            <v>14</v>
          </cell>
          <cell r="BI15">
            <v>14</v>
          </cell>
          <cell r="BL15">
            <v>9211</v>
          </cell>
        </row>
        <row r="16">
          <cell r="I16" t="str">
            <v>AT Austria</v>
          </cell>
          <cell r="K16" t="str">
            <v>Lark Lane</v>
          </cell>
          <cell r="AQ16">
            <v>208</v>
          </cell>
          <cell r="AS16">
            <v>104</v>
          </cell>
          <cell r="BG16">
            <v>15</v>
          </cell>
          <cell r="BI16">
            <v>15</v>
          </cell>
          <cell r="BL16">
            <v>950</v>
          </cell>
        </row>
        <row r="17">
          <cell r="I17" t="str">
            <v>AZ Azerbaijan</v>
          </cell>
          <cell r="K17" t="str">
            <v>Mainbocher Cashmere</v>
          </cell>
          <cell r="AQ17">
            <v>300</v>
          </cell>
          <cell r="AS17">
            <v>105</v>
          </cell>
          <cell r="BL17">
            <v>9501</v>
          </cell>
        </row>
        <row r="18">
          <cell r="I18" t="str">
            <v>BS Bahamas</v>
          </cell>
          <cell r="K18" t="str">
            <v>Peck  Peck</v>
          </cell>
          <cell r="AQ18">
            <v>306</v>
          </cell>
          <cell r="AS18">
            <v>111</v>
          </cell>
          <cell r="BL18">
            <v>951</v>
          </cell>
        </row>
        <row r="19">
          <cell r="I19" t="str">
            <v>BH Bahrain</v>
          </cell>
          <cell r="K19" t="str">
            <v>Scott Taylor</v>
          </cell>
          <cell r="AQ19">
            <v>307</v>
          </cell>
          <cell r="AS19">
            <v>112</v>
          </cell>
          <cell r="BL19">
            <v>9511</v>
          </cell>
        </row>
        <row r="20">
          <cell r="I20" t="str">
            <v>BD Bangladesh</v>
          </cell>
          <cell r="K20" t="str">
            <v>Sette Ponte</v>
          </cell>
          <cell r="AQ20">
            <v>308</v>
          </cell>
          <cell r="AS20">
            <v>200</v>
          </cell>
          <cell r="BL20">
            <v>9401</v>
          </cell>
        </row>
        <row r="21">
          <cell r="I21" t="str">
            <v>BB Barbados</v>
          </cell>
          <cell r="K21" t="str">
            <v>T. Harris</v>
          </cell>
          <cell r="AQ21">
            <v>309</v>
          </cell>
          <cell r="AS21">
            <v>204</v>
          </cell>
          <cell r="BL21">
            <v>980</v>
          </cell>
        </row>
        <row r="22">
          <cell r="I22" t="str">
            <v>BY Belarus</v>
          </cell>
          <cell r="K22" t="str">
            <v>Victor Costa</v>
          </cell>
          <cell r="AQ22">
            <v>310</v>
          </cell>
          <cell r="AS22">
            <v>205</v>
          </cell>
          <cell r="BL22">
            <v>9801</v>
          </cell>
        </row>
        <row r="23">
          <cell r="I23" t="str">
            <v>BE Belgium</v>
          </cell>
          <cell r="K23" t="str">
            <v>x</v>
          </cell>
          <cell r="AQ23">
            <v>311</v>
          </cell>
          <cell r="AS23">
            <v>206</v>
          </cell>
        </row>
        <row r="24">
          <cell r="I24" t="str">
            <v>BZ Belize</v>
          </cell>
          <cell r="K24" t="str">
            <v>x</v>
          </cell>
          <cell r="AQ24">
            <v>312</v>
          </cell>
          <cell r="AS24">
            <v>207</v>
          </cell>
        </row>
        <row r="25">
          <cell r="I25" t="str">
            <v>BJ Benin</v>
          </cell>
          <cell r="K25" t="str">
            <v>x</v>
          </cell>
          <cell r="AQ25">
            <v>313</v>
          </cell>
          <cell r="AS25">
            <v>208</v>
          </cell>
        </row>
        <row r="26">
          <cell r="I26" t="str">
            <v>BM Bermuda</v>
          </cell>
          <cell r="K26" t="str">
            <v>x</v>
          </cell>
          <cell r="AQ26">
            <v>314</v>
          </cell>
          <cell r="AS26">
            <v>300</v>
          </cell>
        </row>
        <row r="27">
          <cell r="I27" t="str">
            <v>BT Bhutan</v>
          </cell>
          <cell r="K27" t="str">
            <v>x</v>
          </cell>
          <cell r="AQ27">
            <v>400</v>
          </cell>
          <cell r="AS27">
            <v>306</v>
          </cell>
        </row>
        <row r="28">
          <cell r="I28" t="str">
            <v>BO Bolivia</v>
          </cell>
          <cell r="K28" t="str">
            <v>x</v>
          </cell>
          <cell r="AQ28">
            <v>401</v>
          </cell>
          <cell r="AS28">
            <v>307</v>
          </cell>
        </row>
        <row r="29">
          <cell r="I29" t="str">
            <v>BA Bosnia And Herzegowina</v>
          </cell>
          <cell r="K29" t="str">
            <v>x</v>
          </cell>
          <cell r="AQ29">
            <v>402</v>
          </cell>
          <cell r="AS29">
            <v>308</v>
          </cell>
        </row>
        <row r="30">
          <cell r="I30" t="str">
            <v>BW Botswana</v>
          </cell>
          <cell r="K30" t="str">
            <v>x</v>
          </cell>
          <cell r="AQ30">
            <v>402</v>
          </cell>
          <cell r="AS30">
            <v>309</v>
          </cell>
        </row>
        <row r="31">
          <cell r="I31" t="str">
            <v>BV Bouvet Island</v>
          </cell>
          <cell r="K31" t="str">
            <v>x</v>
          </cell>
          <cell r="AQ31">
            <v>402</v>
          </cell>
          <cell r="AS31">
            <v>310</v>
          </cell>
        </row>
        <row r="32">
          <cell r="I32" t="str">
            <v>BR Brazil</v>
          </cell>
          <cell r="K32" t="str">
            <v>x</v>
          </cell>
          <cell r="AQ32">
            <v>402</v>
          </cell>
          <cell r="AS32">
            <v>311</v>
          </cell>
        </row>
        <row r="33">
          <cell r="I33" t="str">
            <v>IO British Indian Ocean Territory</v>
          </cell>
          <cell r="K33" t="str">
            <v>x</v>
          </cell>
          <cell r="AQ33">
            <v>402</v>
          </cell>
          <cell r="AS33">
            <v>312</v>
          </cell>
        </row>
        <row r="34">
          <cell r="I34" t="str">
            <v>BN Brunei Darussalam</v>
          </cell>
          <cell r="K34" t="str">
            <v>x</v>
          </cell>
          <cell r="AQ34">
            <v>410</v>
          </cell>
          <cell r="AS34">
            <v>313</v>
          </cell>
        </row>
        <row r="35">
          <cell r="I35" t="str">
            <v>BG Bulgaria</v>
          </cell>
          <cell r="K35" t="str">
            <v>x</v>
          </cell>
          <cell r="AQ35">
            <v>411</v>
          </cell>
          <cell r="AS35">
            <v>314</v>
          </cell>
        </row>
        <row r="36">
          <cell r="I36" t="str">
            <v>BF Burkina Faso</v>
          </cell>
          <cell r="K36" t="str">
            <v>x</v>
          </cell>
          <cell r="AQ36">
            <v>412</v>
          </cell>
          <cell r="AS36">
            <v>400</v>
          </cell>
        </row>
        <row r="37">
          <cell r="I37" t="str">
            <v>BI Burundi</v>
          </cell>
          <cell r="K37" t="str">
            <v>x</v>
          </cell>
          <cell r="AQ37">
            <v>501</v>
          </cell>
          <cell r="AS37">
            <v>401</v>
          </cell>
        </row>
        <row r="38">
          <cell r="I38" t="str">
            <v>KH Cambodia</v>
          </cell>
          <cell r="K38" t="str">
            <v>x</v>
          </cell>
          <cell r="AQ38">
            <v>502</v>
          </cell>
          <cell r="AS38">
            <v>410</v>
          </cell>
        </row>
        <row r="39">
          <cell r="I39" t="str">
            <v>CM Cameroon</v>
          </cell>
          <cell r="K39" t="str">
            <v>x</v>
          </cell>
          <cell r="AQ39">
            <v>503</v>
          </cell>
          <cell r="AS39">
            <v>411</v>
          </cell>
        </row>
        <row r="40">
          <cell r="I40" t="str">
            <v>CA Canada</v>
          </cell>
          <cell r="K40" t="str">
            <v>x</v>
          </cell>
          <cell r="AQ40">
            <v>504</v>
          </cell>
          <cell r="AS40">
            <v>412</v>
          </cell>
        </row>
        <row r="41">
          <cell r="I41" t="str">
            <v>CV Cape Verde</v>
          </cell>
          <cell r="K41" t="str">
            <v>x</v>
          </cell>
          <cell r="AQ41">
            <v>505</v>
          </cell>
          <cell r="AS41">
            <v>501</v>
          </cell>
        </row>
        <row r="42">
          <cell r="I42" t="str">
            <v>KY Cayman Islands</v>
          </cell>
          <cell r="K42" t="str">
            <v>x</v>
          </cell>
          <cell r="AQ42">
            <v>506</v>
          </cell>
          <cell r="AS42">
            <v>502</v>
          </cell>
        </row>
        <row r="43">
          <cell r="I43" t="str">
            <v>CF Central African Republic</v>
          </cell>
          <cell r="K43" t="str">
            <v>x</v>
          </cell>
          <cell r="AQ43">
            <v>507</v>
          </cell>
          <cell r="AS43">
            <v>503</v>
          </cell>
        </row>
        <row r="44">
          <cell r="I44" t="str">
            <v>TD Chad</v>
          </cell>
          <cell r="K44" t="str">
            <v>x</v>
          </cell>
          <cell r="AQ44">
            <v>508</v>
          </cell>
          <cell r="AS44">
            <v>504</v>
          </cell>
        </row>
        <row r="45">
          <cell r="I45" t="str">
            <v>CL Chile</v>
          </cell>
          <cell r="K45" t="str">
            <v>x</v>
          </cell>
          <cell r="AQ45">
            <v>509</v>
          </cell>
          <cell r="AS45">
            <v>505</v>
          </cell>
        </row>
        <row r="46">
          <cell r="I46" t="str">
            <v>CN China</v>
          </cell>
          <cell r="K46" t="str">
            <v>x</v>
          </cell>
          <cell r="AQ46">
            <v>509</v>
          </cell>
          <cell r="AS46">
            <v>506</v>
          </cell>
        </row>
        <row r="47">
          <cell r="I47" t="str">
            <v>CX Christmas Island</v>
          </cell>
          <cell r="K47" t="str">
            <v>x</v>
          </cell>
          <cell r="AQ47">
            <v>509</v>
          </cell>
          <cell r="AS47">
            <v>507</v>
          </cell>
        </row>
        <row r="48">
          <cell r="I48" t="str">
            <v>CC Cocos (Keeling) Islands</v>
          </cell>
          <cell r="K48" t="str">
            <v>x</v>
          </cell>
          <cell r="AQ48">
            <v>509</v>
          </cell>
          <cell r="AS48">
            <v>508</v>
          </cell>
        </row>
        <row r="49">
          <cell r="I49" t="str">
            <v>CO Colombia</v>
          </cell>
          <cell r="AQ49">
            <v>509</v>
          </cell>
          <cell r="AS49">
            <v>592</v>
          </cell>
        </row>
        <row r="50">
          <cell r="I50" t="str">
            <v>KM Comoros</v>
          </cell>
          <cell r="AQ50">
            <v>509</v>
          </cell>
          <cell r="AS50">
            <v>677</v>
          </cell>
        </row>
        <row r="51">
          <cell r="I51" t="str">
            <v>CG Congo</v>
          </cell>
          <cell r="AQ51">
            <v>509</v>
          </cell>
          <cell r="AS51">
            <v>701</v>
          </cell>
        </row>
        <row r="52">
          <cell r="I52" t="str">
            <v>CD Congo, Democratic Republic Of The</v>
          </cell>
          <cell r="AQ52">
            <v>592</v>
          </cell>
          <cell r="AS52">
            <v>900</v>
          </cell>
        </row>
        <row r="53">
          <cell r="I53" t="str">
            <v>CK Cook Islands</v>
          </cell>
          <cell r="AQ53">
            <v>601</v>
          </cell>
          <cell r="AS53">
            <v>999</v>
          </cell>
        </row>
        <row r="54">
          <cell r="I54" t="str">
            <v>CR Costa Rica</v>
          </cell>
          <cell r="AQ54">
            <v>601</v>
          </cell>
          <cell r="AS54" t="str">
            <v>x</v>
          </cell>
        </row>
        <row r="55">
          <cell r="I55" t="str">
            <v>CI Cote D Ivoire</v>
          </cell>
          <cell r="AQ55">
            <v>601</v>
          </cell>
          <cell r="AS55" t="str">
            <v>x</v>
          </cell>
        </row>
        <row r="56">
          <cell r="I56" t="str">
            <v>HR Croatia/Hrvatska</v>
          </cell>
          <cell r="AQ56">
            <v>601</v>
          </cell>
          <cell r="AS56" t="str">
            <v>x</v>
          </cell>
        </row>
        <row r="57">
          <cell r="I57" t="str">
            <v>CU Cuba</v>
          </cell>
          <cell r="AQ57">
            <v>602</v>
          </cell>
          <cell r="AS57" t="str">
            <v>x</v>
          </cell>
        </row>
        <row r="58">
          <cell r="I58" t="str">
            <v>CY Cyprus</v>
          </cell>
          <cell r="AQ58">
            <v>602</v>
          </cell>
          <cell r="AS58" t="str">
            <v>x</v>
          </cell>
        </row>
        <row r="59">
          <cell r="I59" t="str">
            <v>CZ Czech Republic</v>
          </cell>
          <cell r="AQ59">
            <v>602</v>
          </cell>
          <cell r="AS59" t="str">
            <v>x</v>
          </cell>
        </row>
        <row r="60">
          <cell r="I60" t="str">
            <v>DK Denmark</v>
          </cell>
          <cell r="AQ60">
            <v>602</v>
          </cell>
          <cell r="AS60" t="str">
            <v>x</v>
          </cell>
        </row>
        <row r="61">
          <cell r="I61" t="str">
            <v>DJ Djibouti</v>
          </cell>
          <cell r="AQ61">
            <v>602</v>
          </cell>
          <cell r="AS61" t="str">
            <v>x</v>
          </cell>
        </row>
        <row r="62">
          <cell r="I62" t="str">
            <v>DM Dominica</v>
          </cell>
          <cell r="AQ62">
            <v>602</v>
          </cell>
          <cell r="AS62" t="str">
            <v>x</v>
          </cell>
        </row>
        <row r="63">
          <cell r="I63" t="str">
            <v>DO Dominican Republic</v>
          </cell>
          <cell r="AQ63">
            <v>602</v>
          </cell>
          <cell r="AS63" t="str">
            <v>x</v>
          </cell>
        </row>
        <row r="64">
          <cell r="I64" t="str">
            <v>TP East Timor</v>
          </cell>
          <cell r="AQ64">
            <v>630</v>
          </cell>
          <cell r="AS64" t="str">
            <v>x</v>
          </cell>
        </row>
        <row r="65">
          <cell r="I65" t="str">
            <v>EC Ecuador</v>
          </cell>
          <cell r="AQ65">
            <v>677</v>
          </cell>
          <cell r="AS65" t="str">
            <v>x</v>
          </cell>
        </row>
        <row r="66">
          <cell r="I66" t="str">
            <v>EG Egypt</v>
          </cell>
          <cell r="AQ66">
            <v>701</v>
          </cell>
          <cell r="AS66" t="str">
            <v>x</v>
          </cell>
        </row>
        <row r="67">
          <cell r="I67" t="str">
            <v>SV El Salvador</v>
          </cell>
          <cell r="AQ67">
            <v>702</v>
          </cell>
          <cell r="AS67" t="str">
            <v>x</v>
          </cell>
        </row>
        <row r="68">
          <cell r="I68" t="str">
            <v>GQ Equatorial Guinea</v>
          </cell>
          <cell r="AQ68">
            <v>702</v>
          </cell>
        </row>
        <row r="69">
          <cell r="I69" t="str">
            <v>ER Eritrea</v>
          </cell>
          <cell r="AQ69">
            <v>702</v>
          </cell>
        </row>
        <row r="70">
          <cell r="I70" t="str">
            <v>EE Estonia</v>
          </cell>
          <cell r="AQ70">
            <v>702</v>
          </cell>
        </row>
        <row r="71">
          <cell r="I71" t="str">
            <v>ET Ethiopia</v>
          </cell>
          <cell r="AQ71">
            <v>900</v>
          </cell>
        </row>
        <row r="72">
          <cell r="I72" t="str">
            <v>FK Falkland Islands, Malvinas</v>
          </cell>
          <cell r="AQ72">
            <v>999</v>
          </cell>
        </row>
        <row r="73">
          <cell r="I73" t="str">
            <v>FO Faroe Islands</v>
          </cell>
          <cell r="AQ73" t="str">
            <v>x</v>
          </cell>
        </row>
        <row r="74">
          <cell r="I74" t="str">
            <v>FJ Fiji</v>
          </cell>
          <cell r="AQ74" t="str">
            <v>x</v>
          </cell>
        </row>
        <row r="75">
          <cell r="I75" t="str">
            <v>FI Finland</v>
          </cell>
          <cell r="AQ75" t="str">
            <v>x</v>
          </cell>
        </row>
        <row r="76">
          <cell r="I76" t="str">
            <v>FR France</v>
          </cell>
          <cell r="AQ76" t="str">
            <v>x</v>
          </cell>
        </row>
        <row r="77">
          <cell r="I77" t="str">
            <v>FX France, Metropolitan</v>
          </cell>
          <cell r="AQ77" t="str">
            <v>x</v>
          </cell>
        </row>
        <row r="78">
          <cell r="I78" t="str">
            <v>GF French Guiana</v>
          </cell>
          <cell r="AQ78" t="str">
            <v>x</v>
          </cell>
        </row>
        <row r="79">
          <cell r="I79" t="str">
            <v>PF French Polynesia</v>
          </cell>
          <cell r="AQ79" t="str">
            <v>x</v>
          </cell>
        </row>
        <row r="80">
          <cell r="I80" t="str">
            <v>TF French Southern Territories</v>
          </cell>
          <cell r="AQ80" t="str">
            <v>x</v>
          </cell>
        </row>
        <row r="81">
          <cell r="I81" t="str">
            <v>GA Gabon</v>
          </cell>
          <cell r="AQ81" t="str">
            <v>x</v>
          </cell>
        </row>
        <row r="82">
          <cell r="I82" t="str">
            <v>GM Gambia</v>
          </cell>
          <cell r="AQ82" t="str">
            <v>x</v>
          </cell>
        </row>
        <row r="83">
          <cell r="I83" t="str">
            <v>GE Georgia</v>
          </cell>
          <cell r="AQ83" t="str">
            <v>x</v>
          </cell>
        </row>
        <row r="84">
          <cell r="I84" t="str">
            <v>DE Germany</v>
          </cell>
          <cell r="AQ84" t="str">
            <v>x</v>
          </cell>
        </row>
        <row r="85">
          <cell r="I85" t="str">
            <v>GH Ghana</v>
          </cell>
          <cell r="AQ85" t="str">
            <v>x</v>
          </cell>
        </row>
        <row r="86">
          <cell r="I86" t="str">
            <v>GI Gibraltar</v>
          </cell>
          <cell r="AQ86" t="str">
            <v>x</v>
          </cell>
        </row>
        <row r="87">
          <cell r="I87" t="str">
            <v>GR Greece</v>
          </cell>
          <cell r="AQ87" t="str">
            <v>x</v>
          </cell>
        </row>
        <row r="88">
          <cell r="I88" t="str">
            <v>GL Greenland</v>
          </cell>
          <cell r="AQ88" t="str">
            <v>x</v>
          </cell>
        </row>
        <row r="89">
          <cell r="I89" t="str">
            <v>GD Grenada</v>
          </cell>
          <cell r="AQ89" t="str">
            <v>x</v>
          </cell>
        </row>
        <row r="90">
          <cell r="I90" t="str">
            <v>GP Guadeloupe</v>
          </cell>
          <cell r="AQ90" t="str">
            <v>x</v>
          </cell>
        </row>
        <row r="91">
          <cell r="I91" t="str">
            <v>GU Guam</v>
          </cell>
          <cell r="AQ91" t="str">
            <v>x</v>
          </cell>
        </row>
        <row r="92">
          <cell r="I92" t="str">
            <v>GT Guatemala</v>
          </cell>
          <cell r="AQ92" t="str">
            <v>x</v>
          </cell>
        </row>
        <row r="93">
          <cell r="I93" t="str">
            <v>GN Guinea</v>
          </cell>
          <cell r="AQ93" t="str">
            <v>x</v>
          </cell>
        </row>
        <row r="94">
          <cell r="I94" t="str">
            <v>GW Guinea-Bissau</v>
          </cell>
          <cell r="AQ94" t="str">
            <v>x</v>
          </cell>
        </row>
        <row r="95">
          <cell r="I95" t="str">
            <v>GY Guyana</v>
          </cell>
          <cell r="AQ95" t="str">
            <v>x</v>
          </cell>
        </row>
        <row r="96">
          <cell r="I96" t="str">
            <v>HT Haiti</v>
          </cell>
          <cell r="AQ96" t="str">
            <v>x</v>
          </cell>
        </row>
        <row r="97">
          <cell r="I97" t="str">
            <v>HM Heard And Mc Donald Islands</v>
          </cell>
          <cell r="AQ97" t="str">
            <v>x</v>
          </cell>
        </row>
        <row r="98">
          <cell r="I98" t="str">
            <v>HN Honduras</v>
          </cell>
          <cell r="AQ98" t="str">
            <v>x</v>
          </cell>
        </row>
        <row r="99">
          <cell r="I99" t="str">
            <v>HK Hong Kong</v>
          </cell>
          <cell r="AQ99" t="str">
            <v>x</v>
          </cell>
        </row>
        <row r="100">
          <cell r="I100" t="str">
            <v>HU Hungary</v>
          </cell>
          <cell r="AQ100" t="str">
            <v>x</v>
          </cell>
        </row>
        <row r="101">
          <cell r="I101" t="str">
            <v>IS Iceland</v>
          </cell>
          <cell r="AQ101" t="str">
            <v>x</v>
          </cell>
        </row>
        <row r="102">
          <cell r="I102" t="str">
            <v>IN India</v>
          </cell>
          <cell r="AQ102" t="str">
            <v>x</v>
          </cell>
        </row>
        <row r="103">
          <cell r="I103" t="str">
            <v>ID Indonesia</v>
          </cell>
          <cell r="AQ103" t="str">
            <v>x</v>
          </cell>
        </row>
        <row r="104">
          <cell r="I104" t="str">
            <v>IR Iran, Islamic Republic Of</v>
          </cell>
          <cell r="AQ104" t="str">
            <v>x</v>
          </cell>
        </row>
        <row r="105">
          <cell r="I105" t="str">
            <v>IQ Iraq</v>
          </cell>
          <cell r="AQ105" t="str">
            <v>x</v>
          </cell>
        </row>
        <row r="106">
          <cell r="I106" t="str">
            <v>IE Ireland</v>
          </cell>
          <cell r="AQ106" t="str">
            <v>x</v>
          </cell>
        </row>
        <row r="107">
          <cell r="I107" t="str">
            <v>IL Israel</v>
          </cell>
          <cell r="AQ107" t="str">
            <v>x</v>
          </cell>
        </row>
        <row r="108">
          <cell r="I108" t="str">
            <v>IT Italy</v>
          </cell>
          <cell r="AQ108" t="str">
            <v>x</v>
          </cell>
        </row>
        <row r="109">
          <cell r="I109" t="str">
            <v>JM Jamaica</v>
          </cell>
          <cell r="AQ109" t="str">
            <v>x</v>
          </cell>
        </row>
        <row r="110">
          <cell r="I110" t="str">
            <v>JP Japan</v>
          </cell>
          <cell r="AQ110" t="str">
            <v>x</v>
          </cell>
        </row>
        <row r="111">
          <cell r="I111" t="str">
            <v>JO Jordan</v>
          </cell>
        </row>
        <row r="112">
          <cell r="I112" t="str">
            <v>KZ Kazakhstan</v>
          </cell>
        </row>
        <row r="113">
          <cell r="I113" t="str">
            <v>KE Kenya</v>
          </cell>
        </row>
        <row r="114">
          <cell r="I114" t="str">
            <v>KI Kiribati</v>
          </cell>
        </row>
        <row r="115">
          <cell r="I115" t="str">
            <v>KP Korea, Democratic Peoples Republic Of</v>
          </cell>
        </row>
        <row r="116">
          <cell r="I116" t="str">
            <v>KR Korea,Republic Of</v>
          </cell>
        </row>
        <row r="117">
          <cell r="I117" t="str">
            <v>KW Kuwait</v>
          </cell>
        </row>
        <row r="118">
          <cell r="I118" t="str">
            <v>KG Kyrgyzstan</v>
          </cell>
        </row>
        <row r="119">
          <cell r="I119" t="str">
            <v>LA Lao Peoples Democratic Republic</v>
          </cell>
        </row>
        <row r="120">
          <cell r="I120" t="str">
            <v>LV Latvia</v>
          </cell>
        </row>
        <row r="121">
          <cell r="I121" t="str">
            <v>LB Lebanon</v>
          </cell>
        </row>
        <row r="122">
          <cell r="I122" t="str">
            <v>LS Lesotho</v>
          </cell>
        </row>
        <row r="123">
          <cell r="I123" t="str">
            <v>LR Liberia</v>
          </cell>
        </row>
        <row r="124">
          <cell r="I124" t="str">
            <v>LY Libyan Arab Jamahiriya</v>
          </cell>
        </row>
        <row r="125">
          <cell r="I125" t="str">
            <v>LI Liechtenstein</v>
          </cell>
        </row>
        <row r="126">
          <cell r="I126" t="str">
            <v>LT Lithuania</v>
          </cell>
        </row>
        <row r="127">
          <cell r="I127" t="str">
            <v>LU Luxembourg</v>
          </cell>
        </row>
        <row r="128">
          <cell r="I128" t="str">
            <v>MO Macau</v>
          </cell>
        </row>
        <row r="129">
          <cell r="I129" t="str">
            <v>MK Macedonia</v>
          </cell>
        </row>
        <row r="130">
          <cell r="I130" t="str">
            <v>MG Madagascar</v>
          </cell>
        </row>
        <row r="131">
          <cell r="I131" t="str">
            <v>MW Malawi</v>
          </cell>
        </row>
        <row r="132">
          <cell r="I132" t="str">
            <v>MY Malaysia</v>
          </cell>
        </row>
        <row r="133">
          <cell r="I133" t="str">
            <v>MV Maldives</v>
          </cell>
        </row>
        <row r="134">
          <cell r="I134" t="str">
            <v>ML Mali</v>
          </cell>
        </row>
        <row r="135">
          <cell r="I135" t="str">
            <v>MT Malta</v>
          </cell>
        </row>
        <row r="136">
          <cell r="I136" t="str">
            <v>MH Marshall Islands</v>
          </cell>
        </row>
        <row r="137">
          <cell r="I137" t="str">
            <v>MQ Martinique</v>
          </cell>
        </row>
        <row r="138">
          <cell r="I138" t="str">
            <v>MR Mauritania</v>
          </cell>
        </row>
        <row r="139">
          <cell r="I139" t="str">
            <v>MU Mauritius</v>
          </cell>
        </row>
        <row r="140">
          <cell r="I140" t="str">
            <v>YT Mayotte</v>
          </cell>
        </row>
        <row r="141">
          <cell r="I141" t="str">
            <v>MX Mexico</v>
          </cell>
        </row>
        <row r="142">
          <cell r="I142" t="str">
            <v>FM Micronesia, Federated States Of</v>
          </cell>
        </row>
        <row r="143">
          <cell r="I143" t="str">
            <v>MD Moldova, Republic Of</v>
          </cell>
        </row>
        <row r="144">
          <cell r="I144" t="str">
            <v>MC Monaco</v>
          </cell>
        </row>
        <row r="145">
          <cell r="I145" t="str">
            <v>MN Mongolia</v>
          </cell>
        </row>
        <row r="146">
          <cell r="I146" t="str">
            <v>MS Montserrat</v>
          </cell>
        </row>
        <row r="147">
          <cell r="I147" t="str">
            <v>MA Morocco</v>
          </cell>
        </row>
        <row r="148">
          <cell r="I148" t="str">
            <v>MZ Mozambique</v>
          </cell>
        </row>
        <row r="149">
          <cell r="I149" t="str">
            <v>MM Myanmar</v>
          </cell>
        </row>
        <row r="150">
          <cell r="I150" t="str">
            <v>NA Namibia</v>
          </cell>
        </row>
        <row r="151">
          <cell r="I151" t="str">
            <v>NR Nauru</v>
          </cell>
        </row>
        <row r="152">
          <cell r="I152" t="str">
            <v>NP Nepal</v>
          </cell>
        </row>
        <row r="153">
          <cell r="I153" t="str">
            <v>NL Netherlands</v>
          </cell>
        </row>
        <row r="154">
          <cell r="I154" t="str">
            <v>AN Netherlands Antilles</v>
          </cell>
        </row>
        <row r="155">
          <cell r="I155" t="str">
            <v>NC New Caledonia</v>
          </cell>
        </row>
        <row r="156">
          <cell r="I156" t="str">
            <v>NZ New Zealand</v>
          </cell>
        </row>
        <row r="157">
          <cell r="I157" t="str">
            <v>NI Nicaragua</v>
          </cell>
        </row>
        <row r="158">
          <cell r="I158" t="str">
            <v>NE Niger</v>
          </cell>
        </row>
        <row r="159">
          <cell r="I159" t="str">
            <v>NG Nigeria</v>
          </cell>
        </row>
        <row r="160">
          <cell r="I160" t="str">
            <v>NU Niue</v>
          </cell>
        </row>
        <row r="161">
          <cell r="I161" t="str">
            <v>NF Norfolk Island</v>
          </cell>
        </row>
        <row r="162">
          <cell r="I162" t="str">
            <v>MP Northern Mariana Islands</v>
          </cell>
        </row>
        <row r="163">
          <cell r="I163" t="str">
            <v>NO Norway</v>
          </cell>
        </row>
        <row r="164">
          <cell r="I164" t="str">
            <v>OM Oman</v>
          </cell>
        </row>
        <row r="165">
          <cell r="I165" t="str">
            <v>PK Pakistan</v>
          </cell>
        </row>
        <row r="166">
          <cell r="I166" t="str">
            <v>PW Palau</v>
          </cell>
        </row>
        <row r="167">
          <cell r="I167" t="str">
            <v>PA Panama</v>
          </cell>
        </row>
        <row r="168">
          <cell r="I168" t="str">
            <v>PG Papua New Guinea</v>
          </cell>
        </row>
        <row r="169">
          <cell r="I169" t="str">
            <v>PY Paraguay</v>
          </cell>
        </row>
        <row r="170">
          <cell r="I170" t="str">
            <v>PE Peru</v>
          </cell>
        </row>
        <row r="171">
          <cell r="I171" t="str">
            <v>PH Philippines</v>
          </cell>
        </row>
        <row r="172">
          <cell r="I172" t="str">
            <v>PN Pitcairn</v>
          </cell>
        </row>
        <row r="173">
          <cell r="I173" t="str">
            <v>PL Poland</v>
          </cell>
        </row>
        <row r="174">
          <cell r="I174" t="str">
            <v>PT Portugal</v>
          </cell>
        </row>
        <row r="175">
          <cell r="I175" t="str">
            <v>PR Puerto Rico</v>
          </cell>
        </row>
        <row r="176">
          <cell r="I176" t="str">
            <v>QA Qatar</v>
          </cell>
        </row>
        <row r="177">
          <cell r="I177" t="str">
            <v>RE Reunion</v>
          </cell>
        </row>
        <row r="178">
          <cell r="I178" t="str">
            <v>RO Romania</v>
          </cell>
        </row>
        <row r="179">
          <cell r="I179" t="str">
            <v>RU Russian Federation</v>
          </cell>
        </row>
        <row r="180">
          <cell r="I180" t="str">
            <v>RW Rwanda</v>
          </cell>
        </row>
        <row r="181">
          <cell r="I181" t="str">
            <v>KN Saint Kitts And Nevis</v>
          </cell>
        </row>
        <row r="182">
          <cell r="I182" t="str">
            <v>LC Saint Lucia</v>
          </cell>
        </row>
        <row r="183">
          <cell r="I183" t="str">
            <v>VC Saint Vincent And The Grenadines</v>
          </cell>
        </row>
        <row r="184">
          <cell r="I184" t="str">
            <v>WS Samoa</v>
          </cell>
        </row>
        <row r="185">
          <cell r="I185" t="str">
            <v>SM San Marino</v>
          </cell>
        </row>
        <row r="186">
          <cell r="I186" t="str">
            <v>ST Sao Tome And Principe</v>
          </cell>
        </row>
        <row r="187">
          <cell r="I187" t="str">
            <v>SA Saudi Arabia</v>
          </cell>
        </row>
        <row r="188">
          <cell r="I188" t="str">
            <v>SN Senegal</v>
          </cell>
        </row>
        <row r="189">
          <cell r="I189" t="str">
            <v>SC Seychelles</v>
          </cell>
        </row>
        <row r="190">
          <cell r="I190" t="str">
            <v>SL Sierra Leone</v>
          </cell>
        </row>
        <row r="191">
          <cell r="I191" t="str">
            <v>SG Singapore</v>
          </cell>
        </row>
        <row r="192">
          <cell r="I192" t="str">
            <v>SK Slovakia, Slovak Republic</v>
          </cell>
        </row>
        <row r="193">
          <cell r="I193" t="str">
            <v>SI Slovenia</v>
          </cell>
        </row>
        <row r="194">
          <cell r="I194" t="str">
            <v>SB Solomon Islands</v>
          </cell>
        </row>
        <row r="195">
          <cell r="I195" t="str">
            <v>SO Somalia</v>
          </cell>
        </row>
        <row r="196">
          <cell r="I196" t="str">
            <v>ZA South Africa</v>
          </cell>
        </row>
        <row r="197">
          <cell r="I197" t="str">
            <v>GS South Georgia And The South Sandwich Isl</v>
          </cell>
        </row>
        <row r="198">
          <cell r="I198" t="str">
            <v>ES Spain</v>
          </cell>
        </row>
        <row r="199">
          <cell r="I199" t="str">
            <v>LK Sri Lanka</v>
          </cell>
        </row>
        <row r="200">
          <cell r="I200" t="str">
            <v>SH St.Helena</v>
          </cell>
        </row>
        <row r="201">
          <cell r="I201" t="str">
            <v>PM St.Pierre And Miquelon</v>
          </cell>
        </row>
        <row r="202">
          <cell r="I202" t="str">
            <v>SD Sudan</v>
          </cell>
        </row>
        <row r="203">
          <cell r="I203" t="str">
            <v>SR Suriname</v>
          </cell>
        </row>
        <row r="204">
          <cell r="I204" t="str">
            <v>SJ Svalard And Jan Mayen Islands</v>
          </cell>
        </row>
        <row r="205">
          <cell r="I205" t="str">
            <v>SZ Swaziland</v>
          </cell>
        </row>
        <row r="206">
          <cell r="I206" t="str">
            <v>SE Sweden</v>
          </cell>
        </row>
        <row r="207">
          <cell r="I207" t="str">
            <v>CH Switzerland</v>
          </cell>
        </row>
        <row r="208">
          <cell r="I208" t="str">
            <v>SY Syrian Arab Republic</v>
          </cell>
        </row>
        <row r="209">
          <cell r="I209" t="str">
            <v>TW Taiwan, Province Of China</v>
          </cell>
        </row>
        <row r="210">
          <cell r="I210" t="str">
            <v>TJ Tajikistan</v>
          </cell>
        </row>
        <row r="211">
          <cell r="I211" t="str">
            <v>TZ Tanzania, United Republic Of</v>
          </cell>
        </row>
        <row r="212">
          <cell r="I212" t="str">
            <v>TH Thailand</v>
          </cell>
        </row>
        <row r="213">
          <cell r="I213" t="str">
            <v>TG Togo</v>
          </cell>
        </row>
        <row r="214">
          <cell r="I214" t="str">
            <v>TK Tokelau</v>
          </cell>
        </row>
        <row r="215">
          <cell r="I215" t="str">
            <v>TO Tonga</v>
          </cell>
        </row>
        <row r="216">
          <cell r="I216" t="str">
            <v>TT Trinidad And Tobago</v>
          </cell>
        </row>
        <row r="217">
          <cell r="I217" t="str">
            <v>TN Tunisia</v>
          </cell>
        </row>
        <row r="218">
          <cell r="I218" t="str">
            <v>TR Turkey</v>
          </cell>
        </row>
        <row r="219">
          <cell r="I219" t="str">
            <v>TM Turkmenistan</v>
          </cell>
        </row>
        <row r="220">
          <cell r="I220" t="str">
            <v>TC Turks And Caicos Islands</v>
          </cell>
        </row>
        <row r="221">
          <cell r="I221" t="str">
            <v>TV Tuvalu</v>
          </cell>
        </row>
        <row r="222">
          <cell r="I222" t="str">
            <v>UG Uganda</v>
          </cell>
        </row>
        <row r="223">
          <cell r="I223" t="str">
            <v>UA Ukraine</v>
          </cell>
        </row>
        <row r="224">
          <cell r="I224" t="str">
            <v>AE United Arab Emirates</v>
          </cell>
        </row>
        <row r="225">
          <cell r="I225" t="str">
            <v>GB United Kingdom</v>
          </cell>
        </row>
        <row r="226">
          <cell r="I226" t="str">
            <v xml:space="preserve"> PICK</v>
          </cell>
        </row>
        <row r="227">
          <cell r="I227" t="str">
            <v>US United States</v>
          </cell>
        </row>
        <row r="228">
          <cell r="I228" t="str">
            <v>UM United States Minor Outlying Islands</v>
          </cell>
        </row>
        <row r="229">
          <cell r="I229" t="str">
            <v>UY Uruguay</v>
          </cell>
        </row>
        <row r="230">
          <cell r="I230" t="str">
            <v>UZ Uzbekistan</v>
          </cell>
        </row>
        <row r="231">
          <cell r="I231" t="str">
            <v>VU Vanuatu</v>
          </cell>
        </row>
        <row r="232">
          <cell r="I232" t="str">
            <v>VA Vatican City State, Holy See</v>
          </cell>
        </row>
        <row r="233">
          <cell r="I233" t="str">
            <v>VE Venezuela</v>
          </cell>
        </row>
        <row r="234">
          <cell r="I234" t="str">
            <v>VN Viet Nam</v>
          </cell>
        </row>
        <row r="235">
          <cell r="I235" t="str">
            <v>VG Virgin Islands, British</v>
          </cell>
        </row>
        <row r="236">
          <cell r="I236" t="str">
            <v>VI Virgin Islands, U.S.</v>
          </cell>
        </row>
        <row r="237">
          <cell r="I237" t="str">
            <v>WF Wallis And Futuna Islands</v>
          </cell>
        </row>
        <row r="238">
          <cell r="I238" t="str">
            <v>EH Western Sahara</v>
          </cell>
        </row>
        <row r="239">
          <cell r="I239" t="str">
            <v>YE Yemen</v>
          </cell>
        </row>
        <row r="240">
          <cell r="I240" t="str">
            <v>YU Yugoslavia</v>
          </cell>
        </row>
        <row r="241">
          <cell r="I241" t="str">
            <v>ZM Zambia</v>
          </cell>
        </row>
        <row r="242">
          <cell r="I242" t="str">
            <v>ZW Zimbabwe</v>
          </cell>
        </row>
        <row r="243">
          <cell r="I243" t="str">
            <v>99 Multiple</v>
          </cell>
        </row>
        <row r="244">
          <cell r="I244" t="str">
            <v>NO NO</v>
          </cell>
        </row>
        <row r="245">
          <cell r="I245" t="str">
            <v>x x</v>
          </cell>
        </row>
        <row r="246">
          <cell r="I246" t="str">
            <v>x x</v>
          </cell>
        </row>
        <row r="247">
          <cell r="I247" t="str">
            <v>x x</v>
          </cell>
        </row>
        <row r="248">
          <cell r="I248" t="str">
            <v>x x</v>
          </cell>
        </row>
        <row r="249">
          <cell r="I249" t="str">
            <v>x x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A2" t="str">
            <v>ALL COLORS</v>
          </cell>
        </row>
        <row r="3">
          <cell r="A3" t="str">
            <v>ALL SIZES</v>
          </cell>
        </row>
        <row r="4">
          <cell r="A4" t="str">
            <v>NRF BASIC</v>
          </cell>
        </row>
        <row r="5">
          <cell r="A5" t="str">
            <v>XXS-XXXL</v>
          </cell>
        </row>
        <row r="6">
          <cell r="A6" t="str">
            <v>EYE GLASS</v>
          </cell>
        </row>
        <row r="7">
          <cell r="A7" t="str">
            <v>1X - 3X</v>
          </cell>
        </row>
        <row r="8">
          <cell r="A8" t="str">
            <v>BRA SIZES</v>
          </cell>
        </row>
        <row r="9">
          <cell r="A9" t="str">
            <v>5 - 10</v>
          </cell>
        </row>
        <row r="10">
          <cell r="A10" t="str">
            <v>MEN SHORTS</v>
          </cell>
        </row>
        <row r="11">
          <cell r="A11" t="str">
            <v>MISSY # SZ</v>
          </cell>
        </row>
        <row r="12">
          <cell r="A12" t="str">
            <v>PP - PXL</v>
          </cell>
        </row>
        <row r="13">
          <cell r="A13" t="str">
            <v>0P - 16P</v>
          </cell>
        </row>
        <row r="14">
          <cell r="A14" t="str">
            <v>HOISERY</v>
          </cell>
        </row>
        <row r="15">
          <cell r="A15" t="str">
            <v>PANTY SZ</v>
          </cell>
        </row>
        <row r="16">
          <cell r="A16" t="str">
            <v>WM PETITES</v>
          </cell>
        </row>
        <row r="17">
          <cell r="A17" t="str">
            <v>P/S-XL/XXL</v>
          </cell>
        </row>
        <row r="18">
          <cell r="A18" t="str">
            <v>MENS SHIRT</v>
          </cell>
        </row>
        <row r="19">
          <cell r="A19" t="str">
            <v>MENS PANTS</v>
          </cell>
        </row>
        <row r="20">
          <cell r="A20" t="str">
            <v>BEDDING</v>
          </cell>
        </row>
        <row r="21">
          <cell r="A21" t="str">
            <v>BATH</v>
          </cell>
        </row>
        <row r="22">
          <cell r="A22" t="str">
            <v>BP</v>
          </cell>
        </row>
        <row r="23">
          <cell r="A23" t="str">
            <v>ALL SCHOOL</v>
          </cell>
        </row>
        <row r="24">
          <cell r="A24" t="str">
            <v>INITIALS</v>
          </cell>
        </row>
        <row r="25">
          <cell r="A25" t="str">
            <v>WM 14W-28W</v>
          </cell>
        </row>
        <row r="26">
          <cell r="A26" t="str">
            <v>JUNIOR SZ</v>
          </cell>
        </row>
        <row r="27">
          <cell r="A27" t="str">
            <v>MEN COATS</v>
          </cell>
        </row>
        <row r="28">
          <cell r="A28" t="str">
            <v>SOCKS</v>
          </cell>
        </row>
        <row r="29">
          <cell r="A29" t="str">
            <v>EURO SIZES</v>
          </cell>
        </row>
        <row r="30">
          <cell r="A30" t="str">
            <v>9-11 SOCKS</v>
          </cell>
        </row>
        <row r="31">
          <cell r="A31" t="str">
            <v>CHILDREN</v>
          </cell>
        </row>
        <row r="32">
          <cell r="A32" t="str">
            <v>SWIM</v>
          </cell>
        </row>
        <row r="33">
          <cell r="A33" t="str">
            <v>NO SIZE/PR</v>
          </cell>
        </row>
        <row r="34">
          <cell r="A34" t="str">
            <v>LUGGAGE</v>
          </cell>
        </row>
        <row r="35">
          <cell r="A35" t="str">
            <v>MISSY PANT</v>
          </cell>
        </row>
        <row r="36">
          <cell r="A36" t="str">
            <v>BIG/TALL</v>
          </cell>
        </row>
        <row r="37">
          <cell r="A37" t="str">
            <v>x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uture vendor lookup"/>
      <sheetName val="PO Wrksht"/>
      <sheetName val="vendor info"/>
      <sheetName val="tickets"/>
      <sheetName val="hangers"/>
      <sheetName val="comments"/>
      <sheetName val="other data"/>
      <sheetName val="summary of changes"/>
      <sheetName val="old instr"/>
    </sheetNames>
    <sheetDataSet>
      <sheetData sheetId="0" refreshError="1"/>
      <sheetData sheetId="1" refreshError="1"/>
      <sheetData sheetId="2"/>
      <sheetData sheetId="3"/>
      <sheetData sheetId="4"/>
      <sheetData sheetId="5">
        <row r="3">
          <cell r="F3" t="str">
            <v>ALLOCATE TO STORE BRKDWN</v>
          </cell>
        </row>
        <row r="4">
          <cell r="F4" t="str">
            <v>ATTRIBUTE GROUP</v>
          </cell>
        </row>
        <row r="5">
          <cell r="F5" t="str">
            <v>HISTORY</v>
          </cell>
        </row>
        <row r="6">
          <cell r="F6" t="str">
            <v>LOCATION RESTRICTIONS</v>
          </cell>
        </row>
        <row r="7">
          <cell r="F7" t="str">
            <v>OTHER</v>
          </cell>
        </row>
        <row r="8">
          <cell r="F8" t="str">
            <v>PROFILE</v>
          </cell>
        </row>
        <row r="9">
          <cell r="F9" t="str">
            <v>SIZE SCALE</v>
          </cell>
        </row>
        <row r="10">
          <cell r="F10" t="str">
            <v>THIS IS AN AD STYLE</v>
          </cell>
        </row>
        <row r="11">
          <cell r="F11" t="str">
            <v>TREND</v>
          </cell>
        </row>
        <row r="12">
          <cell r="F12" t="str">
            <v>VENDOR MINIMUMS</v>
          </cell>
        </row>
        <row r="13">
          <cell r="F13" t="str">
            <v>VENDOR PREPACK</v>
          </cell>
        </row>
        <row r="14">
          <cell r="F14" t="str">
            <v>x</v>
          </cell>
        </row>
        <row r="15">
          <cell r="F15" t="str">
            <v>x</v>
          </cell>
        </row>
        <row r="16">
          <cell r="F16" t="str">
            <v>x</v>
          </cell>
        </row>
        <row r="17">
          <cell r="F17" t="str">
            <v>x</v>
          </cell>
        </row>
        <row r="18">
          <cell r="F18" t="str">
            <v>x</v>
          </cell>
        </row>
        <row r="19">
          <cell r="F19" t="str">
            <v>X</v>
          </cell>
        </row>
        <row r="20">
          <cell r="F20" t="str">
            <v>X</v>
          </cell>
        </row>
        <row r="21">
          <cell r="F21" t="str">
            <v>X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-Import Product Data Sheet"/>
      <sheetName val="2-Cost Breakdown"/>
      <sheetName val="3-Features &amp; Benefits"/>
      <sheetName val="4-Food"/>
      <sheetName val="IPDS Instructions"/>
      <sheetName val="RefData"/>
    </sheetNames>
    <sheetDataSet>
      <sheetData sheetId="0">
        <row r="1">
          <cell r="AR1" t="str">
            <v xml:space="preserve">•PDQ-6 RFP – 6" shelf PDQ w/reinforced Front Panel </v>
          </cell>
        </row>
        <row r="2">
          <cell r="X2">
            <v>3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"/>
      <sheetName val="Mapping"/>
      <sheetName val="Office Use"/>
      <sheetName val="COO"/>
      <sheetName val="MultiSelects"/>
      <sheetName val="Currency"/>
      <sheetName val="Data"/>
      <sheetName val="a"/>
      <sheetName val="Costs"/>
    </sheetNames>
    <sheetDataSet>
      <sheetData sheetId="0"/>
      <sheetData sheetId="1">
        <row r="1">
          <cell r="D1" t="str">
            <v>CAN</v>
          </cell>
        </row>
        <row r="2">
          <cell r="B2" t="str">
            <v>DOZEN  qty=12 (DZ)</v>
          </cell>
          <cell r="D2" t="str">
            <v>DOZEN  qty=12 (DZ)</v>
          </cell>
          <cell r="F2">
            <v>50</v>
          </cell>
          <cell r="H2" t="str">
            <v>Yes (Y)</v>
          </cell>
          <cell r="J2" t="str">
            <v>Yes (Y)</v>
          </cell>
          <cell r="L2" t="str">
            <v>None ( 886)</v>
          </cell>
          <cell r="N2" t="str">
            <v>Yes ( 895)</v>
          </cell>
          <cell r="P2" t="str">
            <v>CAN</v>
          </cell>
          <cell r="R2" t="str">
            <v>Afghanistan (AFG)</v>
          </cell>
          <cell r="T2" t="str">
            <v>NA ( 725)</v>
          </cell>
          <cell r="V2" t="str">
            <v>NA ( 730)</v>
          </cell>
          <cell r="X2" t="str">
            <v>NA ( 738)</v>
          </cell>
          <cell r="Z2" t="str">
            <v>None ( 754)</v>
          </cell>
          <cell r="AB2" t="str">
            <v>Yes ( 775)</v>
          </cell>
          <cell r="AD2" t="str">
            <v>NA ( 766)</v>
          </cell>
          <cell r="AF2" t="str">
            <v>Yes (Y)</v>
          </cell>
          <cell r="AG2" t="str">
            <v>N/A</v>
          </cell>
          <cell r="AH2" t="str">
            <v>N/A</v>
          </cell>
          <cell r="AI2" t="str">
            <v>N/A</v>
          </cell>
          <cell r="AJ2" t="str">
            <v>N/A</v>
          </cell>
          <cell r="AK2" t="str">
            <v>N/A</v>
          </cell>
          <cell r="AL2" t="str">
            <v>N/A</v>
          </cell>
          <cell r="AM2" t="str">
            <v>N/A</v>
          </cell>
          <cell r="AN2" t="str">
            <v>N/A</v>
          </cell>
          <cell r="AO2" t="str">
            <v>N/A</v>
          </cell>
          <cell r="AP2" t="str">
            <v>N/A</v>
          </cell>
          <cell r="AQ2" t="str">
            <v>N/A</v>
          </cell>
          <cell r="AR2" t="str">
            <v>N/A</v>
          </cell>
          <cell r="AT2" t="str">
            <v>Yes (Y)</v>
          </cell>
          <cell r="AV2" t="str">
            <v>Yes (Y)</v>
          </cell>
          <cell r="AX2" t="str">
            <v>Yes (Y)</v>
          </cell>
          <cell r="AZ2" t="str">
            <v>Yes (Y)</v>
          </cell>
          <cell r="BB2" t="str">
            <v>Yes (Y)</v>
          </cell>
          <cell r="BD2" t="str">
            <v>Yes (Y)</v>
          </cell>
          <cell r="BF2" t="str">
            <v>Yes (Y)</v>
          </cell>
          <cell r="BH2" t="str">
            <v>Yes (Y)</v>
          </cell>
          <cell r="BJ2" t="str">
            <v>Yes (Y)</v>
          </cell>
          <cell r="BL2" t="str">
            <v>Not auth to distro in country- Alt source available (1)</v>
          </cell>
        </row>
        <row r="3">
          <cell r="B3" t="str">
            <v>EACHES  qty=1 (EA)</v>
          </cell>
          <cell r="D3" t="str">
            <v>EACHES  qty=1 (EA)</v>
          </cell>
          <cell r="F3">
            <v>55</v>
          </cell>
          <cell r="H3" t="str">
            <v>No (N)</v>
          </cell>
          <cell r="J3" t="str">
            <v>No (N)</v>
          </cell>
          <cell r="L3" t="str">
            <v>Antibacterial ( 887)</v>
          </cell>
          <cell r="N3" t="str">
            <v>No ( 896)</v>
          </cell>
          <cell r="P3" t="str">
            <v>MEX</v>
          </cell>
          <cell r="R3" t="str">
            <v>Aland Islands (ALA)</v>
          </cell>
          <cell r="T3" t="str">
            <v>Name &amp; Address ( 726)</v>
          </cell>
          <cell r="V3" t="str">
            <v>No Care Labeling ( 731)</v>
          </cell>
          <cell r="X3" t="str">
            <v>Fabric Content Not Indicated ( 739)</v>
          </cell>
          <cell r="Z3" t="str">
            <v>EnglishImperial Only - Info on Item and Package ( 755)</v>
          </cell>
          <cell r="AB3" t="str">
            <v>No Must purchase from CA Div. ( 776)</v>
          </cell>
          <cell r="AD3" t="str">
            <v>Ontario ( 767)</v>
          </cell>
          <cell r="AF3" t="str">
            <v>No (N)</v>
          </cell>
          <cell r="AG3" t="str">
            <v>Allergy free and microbial treated</v>
          </cell>
          <cell r="AH3" t="str">
            <v>Fits mattresses up to 8" deep</v>
          </cell>
          <cell r="AI3" t="str">
            <v>Percale weave</v>
          </cell>
          <cell r="AJ3" t="str">
            <v>Combed cotton</v>
          </cell>
          <cell r="AK3" t="str">
            <v>Made with organic cotton</v>
          </cell>
          <cell r="AL3" t="str">
            <v>CL</v>
          </cell>
          <cell r="AM3" t="str">
            <v>Dry clean only</v>
          </cell>
          <cell r="AN3" t="str">
            <v>Exclusive to BBBY (indefinitely)</v>
          </cell>
          <cell r="AO3" t="str">
            <v>Flat+ fitted+ 2 pillowcases(twin - 1)</v>
          </cell>
          <cell r="AP3" t="str">
            <v>Constructed in USA</v>
          </cell>
          <cell r="AQ3" t="str">
            <v>140 thread count</v>
          </cell>
          <cell r="AR3" t="str">
            <v>100% Acrylic</v>
          </cell>
          <cell r="AT3" t="str">
            <v>No (N)</v>
          </cell>
          <cell r="AV3" t="str">
            <v>No (N)</v>
          </cell>
          <cell r="AX3" t="str">
            <v>No (N)</v>
          </cell>
          <cell r="AZ3" t="str">
            <v>No (N)</v>
          </cell>
          <cell r="BB3" t="str">
            <v>No (N)</v>
          </cell>
          <cell r="BD3" t="str">
            <v>No (N)</v>
          </cell>
          <cell r="BF3" t="str">
            <v>No (N)</v>
          </cell>
          <cell r="BH3" t="str">
            <v>No (N)</v>
          </cell>
          <cell r="BJ3" t="str">
            <v>No (N)</v>
          </cell>
          <cell r="BL3" t="str">
            <v>Not auth to distro in country- No alt source (2)</v>
          </cell>
        </row>
        <row r="4">
          <cell r="B4" t="str">
            <v>GROSS  qty=144 (GRS)</v>
          </cell>
          <cell r="D4" t="str">
            <v>GROSS  qty=144 (GRS)</v>
          </cell>
          <cell r="F4">
            <v>60</v>
          </cell>
          <cell r="L4" t="str">
            <v>Mold Resistant ( 888)</v>
          </cell>
          <cell r="R4" t="str">
            <v>Albania (ALB)</v>
          </cell>
          <cell r="T4" t="str">
            <v>Name-No Address ( 727)</v>
          </cell>
          <cell r="V4" t="str">
            <v>Universal Care Symbols ( 732)</v>
          </cell>
          <cell r="X4" t="str">
            <v>EnglishFrenchSpanish (non-permanent label) ( 740)</v>
          </cell>
          <cell r="Z4" t="str">
            <v>EnglishImperial Only - Info on Package Only ( 756)</v>
          </cell>
          <cell r="AB4" t="str">
            <v>No Must purchase from unrelated vendor ( 777)</v>
          </cell>
          <cell r="AD4" t="str">
            <v>Quebec ( 768)</v>
          </cell>
          <cell r="AG4" t="str">
            <v>Allergy Free</v>
          </cell>
          <cell r="AH4" t="str">
            <v>Fits mattresses up to 9" deep</v>
          </cell>
          <cell r="AI4" t="str">
            <v>Pinpoint weave</v>
          </cell>
          <cell r="AJ4" t="str">
            <v>Compact cotton</v>
          </cell>
          <cell r="AK4" t="str">
            <v>Made with certified organic cotton</v>
          </cell>
          <cell r="AL4" t="str">
            <v>Copyright</v>
          </cell>
          <cell r="AM4" t="str">
            <v>Easy to clean</v>
          </cell>
          <cell r="AN4" t="str">
            <v>Exclusive to BBBY for 30 days</v>
          </cell>
          <cell r="AO4" t="str">
            <v>Flat+ fitted+ 2 pillowcases</v>
          </cell>
          <cell r="AP4" t="str">
            <v>Fill from England</v>
          </cell>
          <cell r="AQ4" t="str">
            <v>150 thread count</v>
          </cell>
          <cell r="AR4" t="str">
            <v>100% Aegean Cotton</v>
          </cell>
          <cell r="BJ4" t="str">
            <v>Pending (Cannot be Sold in) (P)</v>
          </cell>
          <cell r="BL4" t="str">
            <v>Insufficient vendor identity labeling-Textiles (3)</v>
          </cell>
        </row>
        <row r="5">
          <cell r="B5" t="str">
            <v>PAIR  qty=2 (PR)</v>
          </cell>
          <cell r="D5" t="str">
            <v>PAIR  qty=2 (PR)</v>
          </cell>
          <cell r="F5">
            <v>65</v>
          </cell>
          <cell r="L5" t="str">
            <v>Mildew Resistant ( 889)</v>
          </cell>
          <cell r="R5" t="str">
            <v>Algeria (DZA)</v>
          </cell>
          <cell r="T5" t="str">
            <v>No Identity Indicated ( 728)</v>
          </cell>
          <cell r="V5" t="str">
            <v>English  French  Spanish ( 733)</v>
          </cell>
          <cell r="X5" t="str">
            <v>English (non-permanent label) ( 741)</v>
          </cell>
          <cell r="Z5" t="str">
            <v>EnglishImperial Only - Info on Item Only ( 879)</v>
          </cell>
          <cell r="AB5" t="str">
            <v>No Source unknown ( 778)</v>
          </cell>
          <cell r="AD5" t="str">
            <v>Manitoba ( 769)</v>
          </cell>
          <cell r="AG5" t="str">
            <v>Allergy free components</v>
          </cell>
          <cell r="AH5" t="str">
            <v>Fits mattresses up to 10" deep</v>
          </cell>
          <cell r="AI5" t="str">
            <v>Sateen weave</v>
          </cell>
          <cell r="AJ5" t="str">
            <v>Flannel</v>
          </cell>
          <cell r="AK5" t="str">
            <v>Natural and unbleached fibers</v>
          </cell>
          <cell r="AL5" t="str">
            <v>CUL</v>
          </cell>
          <cell r="AM5" t="str">
            <v>Hand wash only</v>
          </cell>
          <cell r="AN5" t="str">
            <v>Exclusive to BBBY for 60 days</v>
          </cell>
          <cell r="AO5" t="str">
            <v>Flat+ fitted+ 1 pillowcase</v>
          </cell>
          <cell r="AP5" t="str">
            <v>Imported</v>
          </cell>
          <cell r="AQ5" t="str">
            <v>160 thread count</v>
          </cell>
          <cell r="AR5" t="str">
            <v>100% Aegean Cotton Loops</v>
          </cell>
          <cell r="BL5" t="str">
            <v>Insufficient declaration fabric contents-Textiles (4)</v>
          </cell>
        </row>
        <row r="6">
          <cell r="B6" t="str">
            <v>SET  qty=1 (SET)</v>
          </cell>
          <cell r="D6" t="str">
            <v>SET  qty=1 (SET)</v>
          </cell>
          <cell r="F6">
            <v>70</v>
          </cell>
          <cell r="L6" t="str">
            <v>Germ Resistant ( 890)</v>
          </cell>
          <cell r="R6" t="str">
            <v>American Samoa (ASM)</v>
          </cell>
          <cell r="T6" t="str">
            <v>Name &amp; Address - Non perm label ( 729)</v>
          </cell>
          <cell r="V6" t="str">
            <v>English  French ( 734)</v>
          </cell>
          <cell r="X6" t="str">
            <v>Inactive ( 742)</v>
          </cell>
          <cell r="Z6" t="str">
            <v>Metric Only - Info on Item Only ( 880)</v>
          </cell>
          <cell r="AD6" t="str">
            <v>STUFFED NO REGISTRATION ( 789)</v>
          </cell>
          <cell r="AG6" t="str">
            <v>Anti-allergen barrier weave</v>
          </cell>
          <cell r="AH6" t="str">
            <v>Fits mattresses up to 11" deep</v>
          </cell>
          <cell r="AI6" t="str">
            <v>Twill weave</v>
          </cell>
          <cell r="AJ6" t="str">
            <v>Jersey knit</v>
          </cell>
          <cell r="AK6" t="str">
            <v>Eco-friendly dyes</v>
          </cell>
          <cell r="AL6" t="str">
            <v>ETL listed</v>
          </cell>
          <cell r="AM6" t="str">
            <v>Hand washable fabric</v>
          </cell>
          <cell r="AN6" t="str">
            <v>Exclusive to BBBY for 90 days</v>
          </cell>
          <cell r="AP6" t="str">
            <v>Made in Canada</v>
          </cell>
          <cell r="AQ6" t="str">
            <v>170 thread count</v>
          </cell>
          <cell r="AR6" t="str">
            <v>100% Bamboo</v>
          </cell>
          <cell r="BL6" t="str">
            <v>No provincial "stuffed articles" registration (5)</v>
          </cell>
        </row>
        <row r="7">
          <cell r="B7" t="str">
            <v>TEN  qty=10 (TEN)</v>
          </cell>
          <cell r="D7" t="str">
            <v>TEN  qty=10 (TEN)</v>
          </cell>
          <cell r="F7">
            <v>77.5</v>
          </cell>
          <cell r="L7" t="str">
            <v>Dust Mite Resistant ( 891)</v>
          </cell>
          <cell r="R7" t="str">
            <v>Andorra (AND)</v>
          </cell>
          <cell r="T7" t="str">
            <v>Duplicate ( 795)</v>
          </cell>
          <cell r="V7" t="str">
            <v>English  Spanish ( 735)</v>
          </cell>
          <cell r="X7" t="str">
            <v>English permanent label ( 743)</v>
          </cell>
          <cell r="Z7" t="str">
            <v>Metric Only - Info on Package Only ( 881)</v>
          </cell>
          <cell r="AG7" t="str">
            <v>Anti-bacterial</v>
          </cell>
          <cell r="AH7" t="str">
            <v>Fits mattresses up to 12" deep</v>
          </cell>
          <cell r="AI7" t="str">
            <v>Jacquard weave</v>
          </cell>
          <cell r="AK7" t="str">
            <v>Certified organic</v>
          </cell>
          <cell r="AL7" t="str">
            <v>Service mark - SM</v>
          </cell>
          <cell r="AM7" t="str">
            <v>Machine wash in commercial washer</v>
          </cell>
          <cell r="AN7" t="str">
            <v>Exclusive to BBBY for 120 days</v>
          </cell>
          <cell r="AP7" t="str">
            <v>Made in China</v>
          </cell>
          <cell r="AQ7" t="str">
            <v>180 thread count</v>
          </cell>
          <cell r="AR7" t="str">
            <v>100% Bamboo Cotton</v>
          </cell>
          <cell r="BL7" t="str">
            <v>Insufficient Chemicals labeling (6)</v>
          </cell>
        </row>
        <row r="8">
          <cell r="B8" t="str">
            <v>YARD  qty=1 (YD)</v>
          </cell>
          <cell r="D8" t="str">
            <v>YARD  qty=1 (YD)</v>
          </cell>
          <cell r="F8">
            <v>85</v>
          </cell>
          <cell r="L8" t="str">
            <v>Bed Bug Resistant ( 892)</v>
          </cell>
          <cell r="R8" t="str">
            <v>Angola (AGO)</v>
          </cell>
          <cell r="T8" t="str">
            <v>Name Only - Non Perm Label ( 796)</v>
          </cell>
          <cell r="V8" t="str">
            <v>English Only ( 736)</v>
          </cell>
          <cell r="X8" t="str">
            <v>EnglishFrench (permanent label) ( 744)</v>
          </cell>
          <cell r="Z8" t="str">
            <v>English &amp; Metric - Info on Item and Package ( 882)</v>
          </cell>
          <cell r="AG8" t="str">
            <v>Certified asthma and allergy friendly</v>
          </cell>
          <cell r="AH8" t="str">
            <v>Fits mattresses up to 13" deep</v>
          </cell>
          <cell r="AK8" t="str">
            <v>Skal certified organic</v>
          </cell>
          <cell r="AL8" t="str">
            <v>TM and UL listed</v>
          </cell>
          <cell r="AM8" t="str">
            <v>Machine washable seat cushion</v>
          </cell>
          <cell r="AN8" t="str">
            <v>Exclusive to BBBY for 150 days</v>
          </cell>
          <cell r="AP8" t="str">
            <v>Made in Sweden</v>
          </cell>
          <cell r="AQ8" t="str">
            <v>190 thread count</v>
          </cell>
          <cell r="AR8" t="str">
            <v>100% Certified Organic Cotton</v>
          </cell>
          <cell r="BL8" t="str">
            <v>Insufficient food/nutritional labeling (7)</v>
          </cell>
        </row>
        <row r="9">
          <cell r="B9" t="str">
            <v>CASE  qty=1 (CA)</v>
          </cell>
          <cell r="D9" t="str">
            <v>CASE  qty=1 (CA)</v>
          </cell>
          <cell r="F9">
            <v>92.5</v>
          </cell>
          <cell r="L9" t="str">
            <v>Virus Resistant ( 893)</v>
          </cell>
          <cell r="R9" t="str">
            <v>Anguilla (AIA)</v>
          </cell>
          <cell r="V9" t="str">
            <v>Unversal +Others ( 737)</v>
          </cell>
          <cell r="X9" t="str">
            <v>EnglishSpanish (permanent label) ( 745)</v>
          </cell>
          <cell r="Z9" t="str">
            <v>English &amp; Metric - Info on Item Only ( 883)</v>
          </cell>
          <cell r="AG9" t="str">
            <v>Microbial treated</v>
          </cell>
          <cell r="AH9" t="str">
            <v>Fits mattresses up to 14" deep</v>
          </cell>
          <cell r="AK9" t="str">
            <v>Bleach resistant colors</v>
          </cell>
          <cell r="AL9" t="str">
            <v>TM &amp; copyright</v>
          </cell>
          <cell r="AM9" t="str">
            <v>Machine wash and dry</v>
          </cell>
          <cell r="AN9" t="str">
            <v>Exclusive to BBBY for 180 days</v>
          </cell>
          <cell r="AP9" t="str">
            <v>Made in the USA</v>
          </cell>
          <cell r="AQ9" t="str">
            <v>200 thread count</v>
          </cell>
          <cell r="AR9" t="str">
            <v>100% Cotton</v>
          </cell>
          <cell r="BL9" t="str">
            <v>Lack of electrical testing certification (8)</v>
          </cell>
        </row>
        <row r="10">
          <cell r="B10" t="str">
            <v>SET OF 2  qty=2 (S/2)</v>
          </cell>
          <cell r="D10" t="str">
            <v>SET OF 2  qty=2 (S/2)</v>
          </cell>
          <cell r="F10">
            <v>100</v>
          </cell>
          <cell r="L10" t="str">
            <v>Antimicrobial ( 894)</v>
          </cell>
          <cell r="R10" t="str">
            <v>Antarctica (ATA)</v>
          </cell>
          <cell r="X10" t="str">
            <v>EnglishFrench (non-permanent label) ( 746)</v>
          </cell>
          <cell r="Z10" t="str">
            <v>English &amp; Metric - Info on Package Only ( 884)</v>
          </cell>
          <cell r="AG10" t="str">
            <v>Anti-microbial treated fabric</v>
          </cell>
          <cell r="AH10" t="str">
            <v>Fits mattresses up to 15" deep</v>
          </cell>
          <cell r="AK10" t="str">
            <v>ISO certified organic</v>
          </cell>
          <cell r="AL10" t="str">
            <v>TM &amp; Vendor registered trademark &amp; UL listed</v>
          </cell>
          <cell r="AM10" t="str">
            <v>Machine wash/line dry</v>
          </cell>
          <cell r="AP10" t="str">
            <v>Made in the USA of imported materials</v>
          </cell>
          <cell r="AQ10" t="str">
            <v>210 thread count</v>
          </cell>
          <cell r="AR10" t="str">
            <v>100% Cotton percale</v>
          </cell>
          <cell r="BL10" t="str">
            <v>Insufficient product identity on package (9)</v>
          </cell>
        </row>
        <row r="11">
          <cell r="B11" t="str">
            <v>SET OF 3  qty=3 (S/3)</v>
          </cell>
          <cell r="D11" t="str">
            <v>SET OF 3  qty=3 (S/3)</v>
          </cell>
          <cell r="F11">
            <v>110</v>
          </cell>
          <cell r="R11" t="str">
            <v>Antigua And Barbuda (ATG)</v>
          </cell>
          <cell r="X11" t="str">
            <v>EnglishSpanish (non-permanent label) ( 747)</v>
          </cell>
          <cell r="Z11" t="str">
            <v>Metric Only - Info on Item and Package ( 885)</v>
          </cell>
          <cell r="AG11" t="str">
            <v>Allergy free and anti-microbial treated fabric</v>
          </cell>
          <cell r="AH11" t="str">
            <v>Fits mattresses up to 16" deep</v>
          </cell>
          <cell r="AK11" t="str">
            <v>Eco Friendly</v>
          </cell>
          <cell r="AL11" t="str">
            <v>TM &amp; Vendor registered trademark</v>
          </cell>
          <cell r="AM11" t="str">
            <v>Machine wash, cold water</v>
          </cell>
          <cell r="AP11" t="str">
            <v>Made in India</v>
          </cell>
          <cell r="AQ11" t="str">
            <v>220 thread count</v>
          </cell>
          <cell r="AR11" t="str">
            <v>100% Cotton sateen</v>
          </cell>
          <cell r="BL11" t="str">
            <v>Insufficient declaration of quantity (10)</v>
          </cell>
        </row>
        <row r="12">
          <cell r="B12" t="str">
            <v>SET OF 4  qty=4 (S/4)</v>
          </cell>
          <cell r="D12" t="str">
            <v>SET OF 4  qty=4 (S/4)</v>
          </cell>
          <cell r="F12">
            <v>125</v>
          </cell>
          <cell r="R12" t="str">
            <v>Argentina (ARG)</v>
          </cell>
          <cell r="X12" t="str">
            <v>EnglishFrenchSpanish (permanent label) ( 748)</v>
          </cell>
          <cell r="AG12" t="str">
            <v>Ionic anti-allergen treatment</v>
          </cell>
          <cell r="AH12" t="str">
            <v>Fits mattresses up to 17" deep</v>
          </cell>
          <cell r="AK12" t="str">
            <v>IMO certified cotton</v>
          </cell>
          <cell r="AL12" t="str">
            <v>TM</v>
          </cell>
          <cell r="AM12" t="str">
            <v>Commercial washing machine</v>
          </cell>
          <cell r="AP12" t="str">
            <v>Made in Ireland</v>
          </cell>
          <cell r="AQ12" t="str">
            <v>230 thread count</v>
          </cell>
          <cell r="AR12" t="str">
            <v>100% Dupioni Silk</v>
          </cell>
          <cell r="BL12" t="str">
            <v>Lack of metric measurements (11)</v>
          </cell>
        </row>
        <row r="13">
          <cell r="B13" t="str">
            <v>SET OF 6  qty=6 (S/6)</v>
          </cell>
          <cell r="D13" t="str">
            <v>SET OF 6  qty=6 (S/6)</v>
          </cell>
          <cell r="F13">
            <v>150</v>
          </cell>
          <cell r="R13" t="str">
            <v>Armenia (ARM)</v>
          </cell>
          <cell r="AG13" t="str">
            <v>Hypo-allergenic and anti-bacterial components</v>
          </cell>
          <cell r="AH13" t="str">
            <v>Fits mattresses up to 18" deep</v>
          </cell>
          <cell r="AK13" t="str">
            <v>EKO certified cotton</v>
          </cell>
          <cell r="AL13" t="str">
            <v>TUV</v>
          </cell>
          <cell r="AM13" t="str">
            <v>Machine wash, dry cleaning recommended</v>
          </cell>
          <cell r="AP13" t="str">
            <v>Made in Poland</v>
          </cell>
          <cell r="AQ13" t="str">
            <v>240 thread count</v>
          </cell>
          <cell r="AR13" t="str">
            <v>100% Egyptian cotton</v>
          </cell>
          <cell r="BL13" t="str">
            <v>Insufficient vendor identity -Non-Textile (12)</v>
          </cell>
        </row>
        <row r="14">
          <cell r="B14" t="str">
            <v>4 PIECES  qty=4 (4)</v>
          </cell>
          <cell r="D14" t="str">
            <v>4 PIECES  qty=4 (4)</v>
          </cell>
          <cell r="F14">
            <v>175</v>
          </cell>
          <cell r="R14" t="str">
            <v>Aruba (ABW)</v>
          </cell>
          <cell r="AG14" t="str">
            <v>Hypo-allergenic components</v>
          </cell>
          <cell r="AH14" t="str">
            <v>Fits mattresses up to 19" deep</v>
          </cell>
          <cell r="AK14" t="str">
            <v>GOTS</v>
          </cell>
          <cell r="AL14" t="str">
            <v>UL listed</v>
          </cell>
          <cell r="AM14" t="str">
            <v>Removable, hand washable fabric</v>
          </cell>
          <cell r="AP14" t="str">
            <v>Made in Spain</v>
          </cell>
          <cell r="AQ14" t="str">
            <v>250 thread count</v>
          </cell>
          <cell r="AR14" t="str">
            <v>100% Egyptian cotton percale</v>
          </cell>
        </row>
        <row r="15">
          <cell r="B15" t="str">
            <v>5 PIECES  qty=5 (5)</v>
          </cell>
          <cell r="D15" t="str">
            <v>5 PIECES  qty=5 (5)</v>
          </cell>
          <cell r="F15">
            <v>200</v>
          </cell>
          <cell r="R15" t="str">
            <v>Australia (AUS)</v>
          </cell>
          <cell r="AG15" t="str">
            <v>Bed bug protectant/shield</v>
          </cell>
          <cell r="AH15" t="str">
            <v>Fits mattresses up to 20" deep</v>
          </cell>
          <cell r="AK15" t="str">
            <v>Skin Friendly</v>
          </cell>
          <cell r="AL15" t="str">
            <v>Vendor registered trademark &amp; copyright</v>
          </cell>
          <cell r="AM15" t="str">
            <v>Removable, washable seat cushion</v>
          </cell>
          <cell r="AP15" t="str">
            <v>Made in Thailand</v>
          </cell>
          <cell r="AQ15" t="str">
            <v>260 thread count</v>
          </cell>
          <cell r="AR15" t="str">
            <v>100% Egyptian Cotton Loops</v>
          </cell>
        </row>
        <row r="16">
          <cell r="B16" t="str">
            <v>6 PIECES  qty=6 (6)</v>
          </cell>
          <cell r="D16" t="str">
            <v>6 PIECES  qty=6 (6)</v>
          </cell>
          <cell r="F16">
            <v>250</v>
          </cell>
          <cell r="R16" t="str">
            <v>Austria (AUT)</v>
          </cell>
          <cell r="AG16" t="str">
            <v>Allergen barrier fabric</v>
          </cell>
          <cell r="AH16" t="str">
            <v>Fits mattresses up to 21" deep</v>
          </cell>
          <cell r="AL16" t="str">
            <v>Vendor registered trademark &amp; UL listed</v>
          </cell>
          <cell r="AM16" t="str">
            <v>Soil and Stain resistant</v>
          </cell>
          <cell r="AP16" t="str">
            <v>Made in Italy</v>
          </cell>
          <cell r="AQ16" t="str">
            <v>270 thread count</v>
          </cell>
          <cell r="AR16" t="str">
            <v>100% Linen</v>
          </cell>
        </row>
        <row r="17">
          <cell r="B17" t="str">
            <v>7 PIECES  qty=7 (7)</v>
          </cell>
          <cell r="D17" t="str">
            <v>7 PIECES  qty=7 (7)</v>
          </cell>
          <cell r="F17">
            <v>300</v>
          </cell>
          <cell r="R17" t="str">
            <v>Azerbaijan (AZE)</v>
          </cell>
          <cell r="AG17" t="str">
            <v>Bed bug protectant/shield and allergen barrier fabric</v>
          </cell>
          <cell r="AH17" t="str">
            <v>Fits mattresses up to 22" deep</v>
          </cell>
          <cell r="AL17" t="str">
            <v>Vendor registered trademark</v>
          </cell>
          <cell r="AM17" t="str">
            <v>Spot clean only</v>
          </cell>
          <cell r="AP17" t="str">
            <v>Made in Germany</v>
          </cell>
          <cell r="AQ17" t="str">
            <v>280 thread count</v>
          </cell>
          <cell r="AR17" t="str">
            <v>100% Modal</v>
          </cell>
        </row>
        <row r="18">
          <cell r="B18" t="str">
            <v>8 PIECES  qty=8 (8)</v>
          </cell>
          <cell r="D18" t="str">
            <v>8 PIECES  qty=8 (8)</v>
          </cell>
          <cell r="F18">
            <v>400</v>
          </cell>
          <cell r="R18" t="str">
            <v>Bahamas (BHS)</v>
          </cell>
          <cell r="AG18" t="str">
            <v>Stain resistant fabric</v>
          </cell>
          <cell r="AH18" t="str">
            <v>Fits mattresses up to 23" deep</v>
          </cell>
          <cell r="AM18" t="str">
            <v>Spot clean/dry clean</v>
          </cell>
          <cell r="AP18" t="str">
            <v>Made in Turkey</v>
          </cell>
          <cell r="AQ18" t="str">
            <v>290 thread count</v>
          </cell>
          <cell r="AR18" t="str">
            <v>100% Nylon</v>
          </cell>
        </row>
        <row r="19">
          <cell r="B19" t="str">
            <v>9 PIECES  qty=9 (9)</v>
          </cell>
          <cell r="D19" t="str">
            <v>9 PIECES  qty=9 (9)</v>
          </cell>
          <cell r="F19">
            <v>500</v>
          </cell>
          <cell r="R19" t="str">
            <v>Bahrain (BHR)</v>
          </cell>
          <cell r="AG19" t="str">
            <v>Stain resistant and allergen barrier fabric</v>
          </cell>
          <cell r="AH19" t="str">
            <v>Fits mattresses up to 24" deep</v>
          </cell>
          <cell r="AM19" t="str">
            <v>Stain resistant</v>
          </cell>
          <cell r="AP19" t="str">
            <v>Made in Latvia</v>
          </cell>
          <cell r="AQ19" t="str">
            <v>300 thread count</v>
          </cell>
          <cell r="AR19" t="str">
            <v>100% Organic cotton</v>
          </cell>
        </row>
        <row r="20">
          <cell r="B20" t="str">
            <v>11 PIECES  qty=11 (11)</v>
          </cell>
          <cell r="D20" t="str">
            <v>11 PIECES  qty=11 (11)</v>
          </cell>
          <cell r="R20" t="str">
            <v>Bangladesh (BGD)</v>
          </cell>
          <cell r="AG20" t="str">
            <v>Anti-bacterial and anti-microbial treated fabric</v>
          </cell>
          <cell r="AH20" t="str">
            <v>Fits mattresses up to 25" deep</v>
          </cell>
          <cell r="AM20" t="str">
            <v>Machine washable seat pad</v>
          </cell>
          <cell r="AP20" t="str">
            <v>Made in Turkey and China</v>
          </cell>
          <cell r="AQ20" t="str">
            <v>310 thread count</v>
          </cell>
          <cell r="AR20" t="str">
            <v>100% Pima cotton</v>
          </cell>
        </row>
        <row r="21">
          <cell r="B21" t="str">
            <v>14 PIECES  qty=14 (14)</v>
          </cell>
          <cell r="D21" t="str">
            <v>14 PIECES  qty=14 (14)</v>
          </cell>
          <cell r="R21" t="str">
            <v>Barbados (BRB)</v>
          </cell>
          <cell r="AH21" t="str">
            <v>Fits mattresses up to 26" deep</v>
          </cell>
          <cell r="AM21" t="str">
            <v>Washable seat pad (not incl)</v>
          </cell>
          <cell r="AQ21" t="str">
            <v>320 thread count</v>
          </cell>
          <cell r="AR21" t="str">
            <v>100% Pima Cotton Loops</v>
          </cell>
        </row>
        <row r="22">
          <cell r="B22" t="str">
            <v>15 PIECES  qty=15 (15)</v>
          </cell>
          <cell r="D22" t="str">
            <v>15 PIECES  qty=15 (15)</v>
          </cell>
          <cell r="R22" t="str">
            <v>Belarus (BLR)</v>
          </cell>
          <cell r="AH22" t="str">
            <v>F/Q/K fits up to 15"+ T fits up to 13"</v>
          </cell>
          <cell r="AQ22" t="str">
            <v>330 thread count</v>
          </cell>
          <cell r="AR22" t="str">
            <v>100% Polyester</v>
          </cell>
        </row>
        <row r="23">
          <cell r="B23" t="str">
            <v>16 PIECES  qty=16 (16)</v>
          </cell>
          <cell r="D23" t="str">
            <v>16 PIECES  qty=16 (16)</v>
          </cell>
          <cell r="R23" t="str">
            <v>Belgium (BEL)</v>
          </cell>
          <cell r="AH23" t="str">
            <v>F/Q/K fits up to 17"+ T fits up to 15"</v>
          </cell>
          <cell r="AQ23" t="str">
            <v>340 thread count</v>
          </cell>
          <cell r="AR23" t="str">
            <v>100% Pure Brazil Cotton</v>
          </cell>
        </row>
        <row r="24">
          <cell r="B24" t="str">
            <v>17 PIECES  qty=17 (17)</v>
          </cell>
          <cell r="D24" t="str">
            <v>17 PIECES  qty=17 (17)</v>
          </cell>
          <cell r="R24" t="str">
            <v>Belize (BLZ)</v>
          </cell>
          <cell r="AH24" t="str">
            <v>F/Q/K fits up to 18"+ T fits up to 15"</v>
          </cell>
          <cell r="AQ24" t="str">
            <v>350 thread count</v>
          </cell>
          <cell r="AR24" t="str">
            <v>100% Rayon</v>
          </cell>
        </row>
        <row r="25">
          <cell r="B25" t="str">
            <v>18 PIECES  qty=18 (18)</v>
          </cell>
          <cell r="D25" t="str">
            <v>18 PIECES  qty=18 (18)</v>
          </cell>
          <cell r="R25" t="str">
            <v>Benin (BEN)</v>
          </cell>
          <cell r="AH25" t="str">
            <v>F/Q/K fits up to 20"+ T fits up to 18"</v>
          </cell>
          <cell r="AQ25" t="str">
            <v>360 thread count</v>
          </cell>
          <cell r="AR25" t="str">
            <v>100% Silk</v>
          </cell>
        </row>
        <row r="26">
          <cell r="B26" t="str">
            <v>19 PIECES  qty=19 (19)</v>
          </cell>
          <cell r="D26" t="str">
            <v>19 PIECES  qty=19 (19)</v>
          </cell>
          <cell r="R26" t="str">
            <v>Bermuda (BMU)</v>
          </cell>
          <cell r="AQ26" t="str">
            <v>370 thread count</v>
          </cell>
          <cell r="AR26" t="str">
            <v>100% Standard Cotton</v>
          </cell>
        </row>
        <row r="27">
          <cell r="B27" t="str">
            <v>20 PIECES  qty=20 (20)</v>
          </cell>
          <cell r="D27" t="str">
            <v>20 PIECES  qty=20 (20)</v>
          </cell>
          <cell r="R27" t="str">
            <v>Bhutan (BTN)</v>
          </cell>
          <cell r="AQ27" t="str">
            <v>380 thread count</v>
          </cell>
          <cell r="AR27" t="str">
            <v>100% Supima Cotton</v>
          </cell>
        </row>
        <row r="28">
          <cell r="B28" t="str">
            <v>24 PC ASST  qty=24 (24)</v>
          </cell>
          <cell r="D28" t="str">
            <v>24 PC ASST  qty=24 (24)</v>
          </cell>
          <cell r="R28" t="str">
            <v>Bolivia (BOL)</v>
          </cell>
          <cell r="AQ28" t="str">
            <v>385 thread count</v>
          </cell>
          <cell r="AR28" t="str">
            <v>100% Supima Cotton Loops</v>
          </cell>
        </row>
        <row r="29">
          <cell r="B29" t="str">
            <v>25 PIECES  qty=25 (25)</v>
          </cell>
          <cell r="D29" t="str">
            <v>25 PIECES  qty=25 (25)</v>
          </cell>
          <cell r="R29" t="str">
            <v>Bosnia And Herzegovina (BIH)</v>
          </cell>
          <cell r="AQ29" t="str">
            <v>390 thread count</v>
          </cell>
          <cell r="AR29" t="str">
            <v>100% Tencel</v>
          </cell>
        </row>
        <row r="30">
          <cell r="B30" t="str">
            <v>26 PIECES  qty=26 (26)</v>
          </cell>
          <cell r="D30" t="str">
            <v>26  PIECES  qty=26 (26)</v>
          </cell>
          <cell r="R30" t="str">
            <v>Botswana (BWA)</v>
          </cell>
          <cell r="AQ30" t="str">
            <v>400 thread count</v>
          </cell>
          <cell r="AR30" t="str">
            <v>100% Turkish Cotton</v>
          </cell>
        </row>
        <row r="31">
          <cell r="B31" t="str">
            <v>28 PIECES  qty=28 (28)</v>
          </cell>
          <cell r="D31" t="str">
            <v>28  PIECES  qty=28 (28)</v>
          </cell>
          <cell r="R31" t="str">
            <v>Bouvet Island (BVT)</v>
          </cell>
          <cell r="AQ31" t="str">
            <v>410 thread count</v>
          </cell>
          <cell r="AR31" t="str">
            <v>100% Turkish Cotton Loops</v>
          </cell>
        </row>
        <row r="32">
          <cell r="B32" t="str">
            <v>30 PIECES  qty=30 (30)</v>
          </cell>
          <cell r="D32" t="str">
            <v>30 PIECES  qty=30 (30)</v>
          </cell>
          <cell r="R32" t="str">
            <v>Brazil (BRA)</v>
          </cell>
          <cell r="AQ32" t="str">
            <v>420 thread count</v>
          </cell>
          <cell r="AR32" t="str">
            <v>100% Viscose</v>
          </cell>
        </row>
        <row r="33">
          <cell r="B33" t="str">
            <v>32 PIECES  qty=32 (32)</v>
          </cell>
          <cell r="D33" t="str">
            <v>32 PIECES  qty=32 (32)</v>
          </cell>
          <cell r="R33" t="str">
            <v>British Indian Ocean Terr (IOT)</v>
          </cell>
          <cell r="AQ33" t="str">
            <v>430 thread count</v>
          </cell>
          <cell r="AR33" t="str">
            <v>100% Woven cotton</v>
          </cell>
        </row>
        <row r="34">
          <cell r="B34" t="str">
            <v>33 PIECES  qty=33 (33)</v>
          </cell>
          <cell r="D34" t="str">
            <v>33 PIECES  qty=33 (33)</v>
          </cell>
          <cell r="R34" t="str">
            <v>Brunei Darussalam (BRN)</v>
          </cell>
          <cell r="AQ34" t="str">
            <v>440 thread count</v>
          </cell>
          <cell r="AR34" t="str">
            <v>50% Cotton/50% Polyester</v>
          </cell>
        </row>
        <row r="35">
          <cell r="B35" t="str">
            <v>36 PIECES  qty=36 (36)</v>
          </cell>
          <cell r="D35" t="str">
            <v>36 PIECES  qty=36 (36)</v>
          </cell>
          <cell r="R35" t="str">
            <v>Bulgaria (BGR)</v>
          </cell>
          <cell r="AQ35" t="str">
            <v>450 thread count</v>
          </cell>
          <cell r="AR35" t="str">
            <v>55% Cotton/45% Polyester</v>
          </cell>
        </row>
        <row r="36">
          <cell r="B36" t="str">
            <v>45 PIECES  qty=45 (45)</v>
          </cell>
          <cell r="D36" t="str">
            <v>48 PCS  qty=48 (48)</v>
          </cell>
          <cell r="R36" t="str">
            <v>Burkina Faso (BFA)</v>
          </cell>
          <cell r="AQ36" t="str">
            <v>460 thread count</v>
          </cell>
          <cell r="AR36" t="str">
            <v>55% Linen/45% Cotton</v>
          </cell>
        </row>
        <row r="37">
          <cell r="B37" t="str">
            <v>48 PCS  qty=48 (48)</v>
          </cell>
          <cell r="D37" t="str">
            <v>50 PIECES  qty=50 (50)</v>
          </cell>
          <cell r="R37" t="str">
            <v>Burundi (BDI)</v>
          </cell>
          <cell r="AQ37" t="str">
            <v>470 thread count</v>
          </cell>
          <cell r="AR37" t="str">
            <v>60% Cotton/40% Bamboo</v>
          </cell>
        </row>
        <row r="38">
          <cell r="B38" t="str">
            <v>50 PIECES  qty=50 (50)</v>
          </cell>
          <cell r="D38" t="str">
            <v>52 PIECES  qty=52 (52)</v>
          </cell>
          <cell r="R38" t="str">
            <v>Cambodia (KHM)</v>
          </cell>
          <cell r="AQ38" t="str">
            <v>480 thread count</v>
          </cell>
          <cell r="AR38" t="str">
            <v>60% Cotton/40% Modal</v>
          </cell>
        </row>
        <row r="39">
          <cell r="B39" t="str">
            <v>52 PIECES  qty=52 (52)</v>
          </cell>
          <cell r="D39" t="str">
            <v>54  qty=54 (54)</v>
          </cell>
          <cell r="R39" t="str">
            <v>Cameroon (CMR)</v>
          </cell>
          <cell r="AQ39" t="str">
            <v>490 thread count</v>
          </cell>
          <cell r="AR39" t="str">
            <v>60% Cotton/40% Polyester</v>
          </cell>
        </row>
        <row r="40">
          <cell r="B40" t="str">
            <v>54  qty=54 (54)</v>
          </cell>
          <cell r="D40" t="str">
            <v>56 PIECES  qty=56 (56)</v>
          </cell>
          <cell r="R40" t="str">
            <v>Canada (CAN)</v>
          </cell>
          <cell r="AQ40" t="str">
            <v>500 thread count</v>
          </cell>
          <cell r="AR40" t="str">
            <v>60% Polyester/40% Cotton</v>
          </cell>
        </row>
        <row r="41">
          <cell r="B41" t="str">
            <v>56 PIECES  qty=56 (56)</v>
          </cell>
          <cell r="D41" t="str">
            <v>60 PIECES  qty=60 (60)</v>
          </cell>
          <cell r="R41" t="str">
            <v>Cape Verde (CPV)</v>
          </cell>
          <cell r="AQ41" t="str">
            <v>510 thread count</v>
          </cell>
          <cell r="AR41" t="str">
            <v>65% cotton/35% modal</v>
          </cell>
        </row>
        <row r="42">
          <cell r="B42" t="str">
            <v>60 PIECES  qty=60 (60)</v>
          </cell>
          <cell r="D42" t="str">
            <v>64 PIECES  qty=64 (64)</v>
          </cell>
          <cell r="R42" t="str">
            <v>Cayman Islands (CYM)</v>
          </cell>
          <cell r="AQ42" t="str">
            <v>520 thread count</v>
          </cell>
          <cell r="AR42" t="str">
            <v>65% Cotton/35% Polyester</v>
          </cell>
        </row>
        <row r="43">
          <cell r="B43" t="str">
            <v>64 PIECES  qty=64 (64)</v>
          </cell>
          <cell r="D43" t="str">
            <v>72 PC ASST  qty=72 (72)</v>
          </cell>
          <cell r="R43" t="str">
            <v>Central African Republic (CAF)</v>
          </cell>
          <cell r="AQ43" t="str">
            <v>530 thread count</v>
          </cell>
          <cell r="AR43" t="str">
            <v>65% Polyester/35% Cotton</v>
          </cell>
        </row>
        <row r="44">
          <cell r="B44" t="str">
            <v>72 PC ASST  qty=72 (72)</v>
          </cell>
          <cell r="D44" t="str">
            <v>78 PIECES  qty=78 (78)</v>
          </cell>
          <cell r="R44" t="str">
            <v>Chad (TCD)</v>
          </cell>
          <cell r="AQ44" t="str">
            <v>540 thread count</v>
          </cell>
          <cell r="AR44" t="str">
            <v>70% Cotton/30% Bamboo</v>
          </cell>
        </row>
        <row r="45">
          <cell r="B45" t="str">
            <v>78 PIECES  qty=78 (78)</v>
          </cell>
          <cell r="D45" t="str">
            <v>79 PIECES  qty=79 (79)</v>
          </cell>
          <cell r="R45" t="str">
            <v>Chile (CHL)</v>
          </cell>
          <cell r="AQ45" t="str">
            <v>550 thread count</v>
          </cell>
          <cell r="AR45" t="str">
            <v>70% Cotton/30% Polyester</v>
          </cell>
        </row>
        <row r="46">
          <cell r="B46" t="str">
            <v>79 PIECES  qty=79 (79)</v>
          </cell>
          <cell r="D46" t="str">
            <v>84PC  qty=84 (84)</v>
          </cell>
          <cell r="R46" t="str">
            <v>China (CHN)</v>
          </cell>
          <cell r="AQ46" t="str">
            <v>560 thread count</v>
          </cell>
          <cell r="AR46" t="str">
            <v>75% Cotton/25% Polyester</v>
          </cell>
        </row>
        <row r="47">
          <cell r="B47" t="str">
            <v>80 PIECES  qty=80 (80)</v>
          </cell>
          <cell r="D47" t="str">
            <v>88 PIECES  qty=88 (88)</v>
          </cell>
          <cell r="R47" t="str">
            <v>Christmas Island (CXR)</v>
          </cell>
          <cell r="AQ47" t="str">
            <v>570 thread count</v>
          </cell>
          <cell r="AR47" t="str">
            <v>75% Polyester/25% Rayon</v>
          </cell>
        </row>
        <row r="48">
          <cell r="B48" t="str">
            <v>84 PC  qty=84 (84)</v>
          </cell>
          <cell r="D48" t="str">
            <v>96 PC ASST  qty=96 (96)</v>
          </cell>
          <cell r="R48" t="str">
            <v>Cocos (Keeling) Islands (CCK)</v>
          </cell>
          <cell r="AQ48" t="str">
            <v>580 thread count</v>
          </cell>
          <cell r="AR48" t="str">
            <v>75% Silk/25% Polyester</v>
          </cell>
        </row>
        <row r="49">
          <cell r="B49" t="str">
            <v>88 PIECES  qty=88 (88)</v>
          </cell>
          <cell r="D49" t="str">
            <v>HUNDRED  qty=100 (100)</v>
          </cell>
          <cell r="R49" t="str">
            <v>Colombia (COL)</v>
          </cell>
          <cell r="AQ49" t="str">
            <v>590 thread count</v>
          </cell>
          <cell r="AR49" t="str">
            <v>70% Silk/30% Polyester</v>
          </cell>
        </row>
        <row r="50">
          <cell r="B50" t="str">
            <v>96 PC ASST  qty=96 (96)</v>
          </cell>
          <cell r="D50" t="str">
            <v>120 PIECES  qty=120 (120)</v>
          </cell>
          <cell r="R50" t="str">
            <v>Comoros (COM)</v>
          </cell>
          <cell r="AQ50" t="str">
            <v>600 thread count</v>
          </cell>
          <cell r="AR50" t="str">
            <v>65% Silk/35% Polyester</v>
          </cell>
        </row>
        <row r="51">
          <cell r="B51" t="str">
            <v>HUNDRED  qty=100 (100)</v>
          </cell>
          <cell r="D51" t="str">
            <v>192 PCS  qty=192 (192)</v>
          </cell>
          <cell r="R51" t="str">
            <v>Congo (COG)</v>
          </cell>
          <cell r="AQ51" t="str">
            <v>610 thread count</v>
          </cell>
          <cell r="AR51" t="str">
            <v>80% Cotton/20% Polyester</v>
          </cell>
        </row>
        <row r="52">
          <cell r="B52" t="str">
            <v>120 PIECES  qty=120 (120)</v>
          </cell>
          <cell r="D52" t="str">
            <v>204 PC ASST  qty=204 (204)</v>
          </cell>
          <cell r="R52" t="str">
            <v>Congo, The Democratic Rep (COD)</v>
          </cell>
          <cell r="AQ52" t="str">
            <v>620 thread count</v>
          </cell>
          <cell r="AR52" t="str">
            <v>80% Polyester/20% Nylon</v>
          </cell>
        </row>
        <row r="53">
          <cell r="B53" t="str">
            <v>192 PCS  qty=192 (192)</v>
          </cell>
          <cell r="D53" t="str">
            <v>504PC  qty=504 (504)</v>
          </cell>
          <cell r="R53" t="str">
            <v>Cook Islands (COK)</v>
          </cell>
          <cell r="AQ53" t="str">
            <v>630 thread count</v>
          </cell>
          <cell r="AR53" t="str">
            <v>85% Cotton/15% Polyester</v>
          </cell>
        </row>
        <row r="54">
          <cell r="B54" t="str">
            <v>204 PC ASST  qty=204 (204)</v>
          </cell>
          <cell r="R54" t="str">
            <v>Costa Rica (CRI)</v>
          </cell>
          <cell r="AQ54" t="str">
            <v>640 thread count</v>
          </cell>
          <cell r="AR54" t="str">
            <v>85% Polyester/15% Nylon</v>
          </cell>
        </row>
        <row r="55">
          <cell r="B55" t="str">
            <v>504 PC  qty=504 (504)</v>
          </cell>
          <cell r="R55" t="str">
            <v>Cote D'ivoire (CIV)</v>
          </cell>
          <cell r="AQ55" t="str">
            <v>650 thread count</v>
          </cell>
          <cell r="AR55" t="str">
            <v>85% Rayon/15% Polyester</v>
          </cell>
        </row>
        <row r="56">
          <cell r="R56" t="str">
            <v>Croatia (HRV)</v>
          </cell>
          <cell r="AQ56" t="str">
            <v>660 thread count</v>
          </cell>
          <cell r="AR56" t="str">
            <v>90% Cotton/10% Polyester</v>
          </cell>
        </row>
        <row r="57">
          <cell r="R57" t="str">
            <v>Cuba (CUB)</v>
          </cell>
          <cell r="AQ57" t="str">
            <v>670 thread count</v>
          </cell>
          <cell r="AR57" t="str">
            <v>90% Polyester/10% Nylon</v>
          </cell>
        </row>
        <row r="58">
          <cell r="R58" t="str">
            <v>Cyprus (CYP)</v>
          </cell>
          <cell r="AQ58" t="str">
            <v>680 thread count</v>
          </cell>
          <cell r="AR58" t="str">
            <v>95% Cotton/5% Polyester</v>
          </cell>
        </row>
        <row r="59">
          <cell r="R59" t="str">
            <v>Czech Republic (CZE)</v>
          </cell>
          <cell r="AQ59" t="str">
            <v>690 thread count</v>
          </cell>
          <cell r="AR59" t="str">
            <v>95% Viscose/15% Nylon</v>
          </cell>
        </row>
        <row r="60">
          <cell r="R60" t="str">
            <v>Denmark (DNK)</v>
          </cell>
          <cell r="AQ60" t="str">
            <v>700 thread count</v>
          </cell>
          <cell r="AR60" t="str">
            <v>Cotton/linen blend</v>
          </cell>
        </row>
        <row r="61">
          <cell r="R61" t="str">
            <v>Djibouti (DJI)</v>
          </cell>
          <cell r="AQ61" t="str">
            <v>710 thread count</v>
          </cell>
          <cell r="AR61" t="str">
            <v>Cotton/poly blend</v>
          </cell>
        </row>
        <row r="62">
          <cell r="R62" t="str">
            <v>Dominica (DMA)</v>
          </cell>
          <cell r="AQ62" t="str">
            <v>720 thread count</v>
          </cell>
          <cell r="AR62" t="str">
            <v>Cotton/rayon blend</v>
          </cell>
        </row>
        <row r="63">
          <cell r="R63" t="str">
            <v>Dominican Republic (DOM)</v>
          </cell>
          <cell r="AQ63" t="str">
            <v>730 thread count</v>
          </cell>
          <cell r="AR63" t="str">
            <v>Flannel</v>
          </cell>
        </row>
        <row r="64">
          <cell r="R64" t="str">
            <v>Ecuador (ECU)</v>
          </cell>
          <cell r="AQ64" t="str">
            <v>740 thread count</v>
          </cell>
          <cell r="AR64" t="str">
            <v>Fleece</v>
          </cell>
        </row>
        <row r="65">
          <cell r="R65" t="str">
            <v>Egypt (EGY)</v>
          </cell>
          <cell r="AQ65" t="str">
            <v>750 thread count</v>
          </cell>
          <cell r="AR65" t="str">
            <v>Heavyweight Flannel</v>
          </cell>
        </row>
        <row r="66">
          <cell r="R66" t="str">
            <v>El Salvador (SLV)</v>
          </cell>
          <cell r="AQ66" t="str">
            <v>760 thread count</v>
          </cell>
          <cell r="AR66" t="str">
            <v>Linen</v>
          </cell>
        </row>
        <row r="67">
          <cell r="R67" t="str">
            <v>Equatorial Guinea (GNQ)</v>
          </cell>
          <cell r="AQ67" t="str">
            <v>770 thread count</v>
          </cell>
          <cell r="AR67" t="str">
            <v>Linen/Cotton blend</v>
          </cell>
        </row>
        <row r="68">
          <cell r="R68" t="str">
            <v>Eritrea (ERI)</v>
          </cell>
          <cell r="AQ68" t="str">
            <v>780 thread count</v>
          </cell>
          <cell r="AR68" t="str">
            <v>Micro fiber</v>
          </cell>
        </row>
        <row r="69">
          <cell r="R69" t="str">
            <v>Estonia (EST)</v>
          </cell>
          <cell r="AQ69" t="str">
            <v>790 thread count</v>
          </cell>
          <cell r="AR69" t="str">
            <v>Micro fleece</v>
          </cell>
        </row>
        <row r="70">
          <cell r="R70" t="str">
            <v>Ethiopia (ETH)</v>
          </cell>
          <cell r="AQ70" t="str">
            <v>800 thread count</v>
          </cell>
          <cell r="AR70" t="str">
            <v>Poly/Rayon blend</v>
          </cell>
        </row>
        <row r="71">
          <cell r="R71" t="str">
            <v>Falkland Islands (Malvina (FLK)</v>
          </cell>
          <cell r="AQ71" t="str">
            <v>900 thread count</v>
          </cell>
          <cell r="AR71" t="str">
            <v>Silk Rich</v>
          </cell>
        </row>
        <row r="72">
          <cell r="R72" t="str">
            <v>Faroe Islands (FRO)</v>
          </cell>
          <cell r="AQ72" t="str">
            <v>1000 thread count</v>
          </cell>
          <cell r="AR72" t="str">
            <v>Silk/Polyester blend</v>
          </cell>
        </row>
        <row r="73">
          <cell r="R73" t="str">
            <v>Fiji (FJI)</v>
          </cell>
          <cell r="AR73" t="str">
            <v>Wool</v>
          </cell>
        </row>
        <row r="74">
          <cell r="R74" t="str">
            <v>Finland (FIN)</v>
          </cell>
          <cell r="AR74" t="str">
            <v>Flexible 3D mesh</v>
          </cell>
        </row>
        <row r="75">
          <cell r="R75" t="str">
            <v>France (FRA)</v>
          </cell>
          <cell r="AR75" t="str">
            <v>Polyester/cotton fabric</v>
          </cell>
        </row>
        <row r="76">
          <cell r="R76" t="str">
            <v>French Guiana (GUF)</v>
          </cell>
          <cell r="AR76" t="str">
            <v>Breathable 3D mesh fabric</v>
          </cell>
        </row>
        <row r="77">
          <cell r="R77" t="str">
            <v>French Polynesia (PYF)</v>
          </cell>
          <cell r="AR77" t="str">
            <v>400 thread cotton lining/hood</v>
          </cell>
        </row>
        <row r="78">
          <cell r="R78" t="str">
            <v>French Southern Territori (ATF)</v>
          </cell>
          <cell r="AR78" t="str">
            <v>Organic cotton lining/hood</v>
          </cell>
        </row>
        <row r="79">
          <cell r="R79" t="str">
            <v>Gabon (GAB)</v>
          </cell>
          <cell r="AR79" t="str">
            <v>Made of soft sueded fabric</v>
          </cell>
        </row>
        <row r="80">
          <cell r="R80" t="str">
            <v>Gambia (GMB)</v>
          </cell>
          <cell r="AR80" t="str">
            <v>Damask cloth cover</v>
          </cell>
        </row>
        <row r="81">
          <cell r="R81" t="str">
            <v>Georgia (GEO)</v>
          </cell>
          <cell r="AR81" t="str">
            <v>Vinyl cover</v>
          </cell>
        </row>
        <row r="82">
          <cell r="R82" t="str">
            <v>Germany (DEU)</v>
          </cell>
          <cell r="AR82" t="str">
            <v>Nylon cover</v>
          </cell>
        </row>
        <row r="83">
          <cell r="R83" t="str">
            <v>Ghana (GHA)</v>
          </cell>
          <cell r="AR83" t="str">
            <v>Vinyl/damask sides</v>
          </cell>
        </row>
        <row r="84">
          <cell r="R84" t="str">
            <v>Gibraltar (GIB)</v>
          </cell>
          <cell r="AR84" t="str">
            <v>Organic cotton cover</v>
          </cell>
        </row>
        <row r="85">
          <cell r="R85" t="str">
            <v>Greece (GRC)</v>
          </cell>
        </row>
        <row r="86">
          <cell r="R86" t="str">
            <v>Greenland (GRL)</v>
          </cell>
        </row>
        <row r="87">
          <cell r="R87" t="str">
            <v>Grenada (GRD)</v>
          </cell>
        </row>
        <row r="88">
          <cell r="R88" t="str">
            <v>Guadeloupe (GLP)</v>
          </cell>
        </row>
        <row r="89">
          <cell r="R89" t="str">
            <v>Guam (GUM)</v>
          </cell>
        </row>
        <row r="90">
          <cell r="R90" t="str">
            <v>Guatemala (GTM)</v>
          </cell>
        </row>
        <row r="91">
          <cell r="R91" t="str">
            <v>Guernsey (GGY)</v>
          </cell>
        </row>
        <row r="92">
          <cell r="R92" t="str">
            <v>Guinea-Bissau (GNB)</v>
          </cell>
        </row>
        <row r="93">
          <cell r="R93" t="str">
            <v>Guinea (GIN)</v>
          </cell>
        </row>
        <row r="94">
          <cell r="R94" t="str">
            <v>Guyana (GUY)</v>
          </cell>
        </row>
        <row r="95">
          <cell r="R95" t="str">
            <v>Haiti (HTI)</v>
          </cell>
        </row>
        <row r="96">
          <cell r="R96" t="str">
            <v>Heard Island &amp; Mcdonald I (HMD)</v>
          </cell>
        </row>
        <row r="97">
          <cell r="R97" t="str">
            <v>Holy See (Vatican City St (VAT)</v>
          </cell>
        </row>
        <row r="98">
          <cell r="R98" t="str">
            <v>Honduras (HND)</v>
          </cell>
        </row>
        <row r="99">
          <cell r="R99" t="str">
            <v>Hong Kong (HKG)</v>
          </cell>
        </row>
        <row r="100">
          <cell r="R100" t="str">
            <v>Hungary (HUN)</v>
          </cell>
        </row>
        <row r="101">
          <cell r="R101" t="str">
            <v>Iceland (ISL)</v>
          </cell>
        </row>
        <row r="102">
          <cell r="R102" t="str">
            <v>India (IND)</v>
          </cell>
        </row>
        <row r="103">
          <cell r="R103" t="str">
            <v>Indonesia (IDN)</v>
          </cell>
        </row>
        <row r="104">
          <cell r="R104" t="str">
            <v>Iran, Islamic Republic Of (IRN)</v>
          </cell>
        </row>
        <row r="105">
          <cell r="R105" t="str">
            <v>Iraq (IRQ)</v>
          </cell>
        </row>
        <row r="106">
          <cell r="R106" t="str">
            <v>Ireland (IRL)</v>
          </cell>
        </row>
        <row r="107">
          <cell r="R107" t="str">
            <v>Isle Of Man (IMN)</v>
          </cell>
        </row>
        <row r="108">
          <cell r="R108" t="str">
            <v>Israel (ISR)</v>
          </cell>
        </row>
        <row r="109">
          <cell r="R109" t="str">
            <v>Italy (ITA)</v>
          </cell>
        </row>
        <row r="110">
          <cell r="R110" t="str">
            <v>Jamaica (JAM)</v>
          </cell>
        </row>
        <row r="111">
          <cell r="R111" t="str">
            <v>Japan (JPN)</v>
          </cell>
        </row>
        <row r="112">
          <cell r="R112" t="str">
            <v>Jersey (JEY)</v>
          </cell>
        </row>
        <row r="113">
          <cell r="R113" t="str">
            <v>Jordan (JOR)</v>
          </cell>
        </row>
        <row r="114">
          <cell r="R114" t="str">
            <v>Kazakhstan (KAZ)</v>
          </cell>
        </row>
        <row r="115">
          <cell r="R115" t="str">
            <v>Kenya (KEN)</v>
          </cell>
        </row>
        <row r="116">
          <cell r="R116" t="str">
            <v>Kiribati (KIR)</v>
          </cell>
        </row>
        <row r="117">
          <cell r="R117" t="str">
            <v>Korea, Democratic People' (PRK)</v>
          </cell>
        </row>
        <row r="118">
          <cell r="R118" t="str">
            <v>Korea, Republic Of (KOR)</v>
          </cell>
        </row>
        <row r="119">
          <cell r="R119" t="str">
            <v>Kuwait (KWT)</v>
          </cell>
        </row>
        <row r="120">
          <cell r="R120" t="str">
            <v>Kyrgyzstan (KGZ)</v>
          </cell>
        </row>
        <row r="121">
          <cell r="R121" t="str">
            <v>Lao People's Democratic R (LAO)</v>
          </cell>
        </row>
        <row r="122">
          <cell r="R122" t="str">
            <v>Latvia (LVA)</v>
          </cell>
        </row>
        <row r="123">
          <cell r="R123" t="str">
            <v>Lebanon (LBN)</v>
          </cell>
        </row>
        <row r="124">
          <cell r="R124" t="str">
            <v>Lesotho (LSO)</v>
          </cell>
        </row>
        <row r="125">
          <cell r="R125" t="str">
            <v>Liberia (LBR)</v>
          </cell>
        </row>
        <row r="126">
          <cell r="R126" t="str">
            <v>Libyan Arab Jamahiriya (LBY)</v>
          </cell>
        </row>
        <row r="127">
          <cell r="R127" t="str">
            <v>Liechtenstein (LIE)</v>
          </cell>
        </row>
        <row r="128">
          <cell r="R128" t="str">
            <v>Lithuania (LTU)</v>
          </cell>
        </row>
        <row r="129">
          <cell r="R129" t="str">
            <v>Luxembourg (LUX)</v>
          </cell>
        </row>
        <row r="130">
          <cell r="R130" t="str">
            <v>Macau (MAC)</v>
          </cell>
        </row>
        <row r="131">
          <cell r="R131" t="str">
            <v>Macedonia, The Former Yug (MKD)</v>
          </cell>
        </row>
        <row r="132">
          <cell r="R132" t="str">
            <v>Madagascar (MDG)</v>
          </cell>
        </row>
        <row r="133">
          <cell r="R133" t="str">
            <v>Malawi (MWI)</v>
          </cell>
        </row>
        <row r="134">
          <cell r="R134" t="str">
            <v>Malaysia (MYS)</v>
          </cell>
        </row>
        <row r="135">
          <cell r="R135" t="str">
            <v>Maldives (MDV)</v>
          </cell>
        </row>
        <row r="136">
          <cell r="R136" t="str">
            <v>Mali (MLI)</v>
          </cell>
        </row>
        <row r="137">
          <cell r="R137" t="str">
            <v>Malta (MLT)</v>
          </cell>
        </row>
        <row r="138">
          <cell r="R138" t="str">
            <v>Marshall Islands (MHL)</v>
          </cell>
        </row>
        <row r="139">
          <cell r="R139" t="str">
            <v>Martinique (MTQ)</v>
          </cell>
        </row>
        <row r="140">
          <cell r="R140" t="str">
            <v>Mauritania (MRT)</v>
          </cell>
        </row>
        <row r="141">
          <cell r="R141" t="str">
            <v>Mauritius (MUS)</v>
          </cell>
        </row>
        <row r="142">
          <cell r="R142" t="str">
            <v>Mayotte (MYT)</v>
          </cell>
        </row>
        <row r="143">
          <cell r="R143" t="str">
            <v>Mexico (MEX)</v>
          </cell>
        </row>
        <row r="144">
          <cell r="R144" t="str">
            <v>Micronesia, Federated Sta (FSM)</v>
          </cell>
        </row>
        <row r="145">
          <cell r="R145" t="str">
            <v>Moldova, Republic Of (MDA)</v>
          </cell>
        </row>
        <row r="146">
          <cell r="R146" t="str">
            <v>Monaco (MCO)</v>
          </cell>
        </row>
        <row r="147">
          <cell r="R147" t="str">
            <v>Mongolia (MNG)</v>
          </cell>
        </row>
        <row r="148">
          <cell r="R148" t="str">
            <v>Montenegro (MNE)</v>
          </cell>
        </row>
        <row r="149">
          <cell r="R149" t="str">
            <v>Montserrat (MSR)</v>
          </cell>
        </row>
        <row r="150">
          <cell r="R150" t="str">
            <v>Morocco (MAR)</v>
          </cell>
        </row>
        <row r="151">
          <cell r="R151" t="str">
            <v>Mozambique (MOZ)</v>
          </cell>
        </row>
        <row r="152">
          <cell r="R152" t="str">
            <v>Myanmar (MMR)</v>
          </cell>
        </row>
        <row r="153">
          <cell r="R153" t="str">
            <v>Namibia (NAM)</v>
          </cell>
        </row>
        <row r="154">
          <cell r="R154" t="str">
            <v>Nauru (NRU)</v>
          </cell>
        </row>
        <row r="155">
          <cell r="R155" t="str">
            <v>Nepal (NPL)</v>
          </cell>
        </row>
        <row r="156">
          <cell r="R156" t="str">
            <v>Netherlands Antilles (ANT)</v>
          </cell>
        </row>
        <row r="157">
          <cell r="R157" t="str">
            <v>Netherlands (NLD)</v>
          </cell>
        </row>
        <row r="158">
          <cell r="R158" t="str">
            <v>New Caledonia (NCL)</v>
          </cell>
        </row>
        <row r="159">
          <cell r="R159" t="str">
            <v>New Zealand (NZL)</v>
          </cell>
        </row>
        <row r="160">
          <cell r="R160" t="str">
            <v>Nicaragua (NIC)</v>
          </cell>
        </row>
        <row r="161">
          <cell r="R161" t="str">
            <v>Niger (NER)</v>
          </cell>
        </row>
        <row r="162">
          <cell r="R162" t="str">
            <v>Nigeria (NGA)</v>
          </cell>
        </row>
        <row r="163">
          <cell r="R163" t="str">
            <v>Niue (NIU)</v>
          </cell>
        </row>
        <row r="164">
          <cell r="R164" t="str">
            <v>Norfolk Island (NFK)</v>
          </cell>
        </row>
        <row r="165">
          <cell r="R165" t="str">
            <v>Northern Mariana Islands (MNP)</v>
          </cell>
        </row>
        <row r="166">
          <cell r="R166" t="str">
            <v>Norway (NOR)</v>
          </cell>
        </row>
        <row r="167">
          <cell r="R167" t="str">
            <v>Oman (OMN)</v>
          </cell>
        </row>
        <row r="168">
          <cell r="R168" t="str">
            <v>Pakistan (PAK)</v>
          </cell>
        </row>
        <row r="169">
          <cell r="R169" t="str">
            <v>Palau (PLW)</v>
          </cell>
        </row>
        <row r="170">
          <cell r="R170" t="str">
            <v>Palestinian Territory, Oc (PSE)</v>
          </cell>
        </row>
        <row r="171">
          <cell r="R171" t="str">
            <v>Panama (PAN)</v>
          </cell>
        </row>
        <row r="172">
          <cell r="R172" t="str">
            <v>Papua New Guinea (PNG)</v>
          </cell>
        </row>
        <row r="173">
          <cell r="R173" t="str">
            <v>Paraguay (PRY)</v>
          </cell>
        </row>
        <row r="174">
          <cell r="R174" t="str">
            <v>Peru (PER)</v>
          </cell>
        </row>
        <row r="175">
          <cell r="R175" t="str">
            <v>Philippines (PHL)</v>
          </cell>
        </row>
        <row r="176">
          <cell r="R176" t="str">
            <v>Pitcairn (PCN)</v>
          </cell>
        </row>
        <row r="177">
          <cell r="R177" t="str">
            <v>Poland (POL)</v>
          </cell>
        </row>
        <row r="178">
          <cell r="R178" t="str">
            <v>Portugal (PRT)</v>
          </cell>
        </row>
        <row r="179">
          <cell r="R179" t="str">
            <v>Puerto Rico (PRI)</v>
          </cell>
        </row>
        <row r="180">
          <cell r="R180" t="str">
            <v>Qatar (QAT)</v>
          </cell>
        </row>
        <row r="181">
          <cell r="R181" t="str">
            <v>Reunion (REU)</v>
          </cell>
        </row>
        <row r="182">
          <cell r="R182" t="str">
            <v>Romania (ROU)</v>
          </cell>
        </row>
        <row r="183">
          <cell r="R183" t="str">
            <v>Russian Federation (RUS)</v>
          </cell>
        </row>
        <row r="184">
          <cell r="R184" t="str">
            <v>Rwanda (RWA)</v>
          </cell>
        </row>
        <row r="185">
          <cell r="R185" t="str">
            <v>Saint Helena (SHN)</v>
          </cell>
        </row>
        <row r="186">
          <cell r="R186" t="str">
            <v>Saint Kitts And Nevis (KNA)</v>
          </cell>
        </row>
        <row r="187">
          <cell r="R187" t="str">
            <v>Saint Lucia (LCA)</v>
          </cell>
        </row>
        <row r="188">
          <cell r="R188" t="str">
            <v>Saint Pierre And Miquelon (SPM)</v>
          </cell>
        </row>
        <row r="189">
          <cell r="R189" t="str">
            <v>Saint Vincent And The Gre (VCT)</v>
          </cell>
        </row>
        <row r="190">
          <cell r="R190" t="str">
            <v>Samoa (WSM)</v>
          </cell>
        </row>
        <row r="191">
          <cell r="R191" t="str">
            <v>San Marino (SMR)</v>
          </cell>
        </row>
        <row r="192">
          <cell r="R192" t="str">
            <v>Sao Tome And Principe (STP)</v>
          </cell>
        </row>
        <row r="193">
          <cell r="R193" t="str">
            <v>Saudi Arabia (SAU)</v>
          </cell>
        </row>
        <row r="194">
          <cell r="R194" t="str">
            <v>Senegal (SEN)</v>
          </cell>
        </row>
        <row r="195">
          <cell r="R195" t="str">
            <v>Serbia (SRB)</v>
          </cell>
        </row>
        <row r="196">
          <cell r="R196" t="str">
            <v>Seychelles (SYC)</v>
          </cell>
        </row>
        <row r="197">
          <cell r="R197" t="str">
            <v>Sierra Leone (SLE)</v>
          </cell>
        </row>
        <row r="198">
          <cell r="R198" t="str">
            <v>Singapore (SGP)</v>
          </cell>
        </row>
        <row r="199">
          <cell r="R199" t="str">
            <v>Slovakia (SVK)</v>
          </cell>
        </row>
        <row r="200">
          <cell r="R200" t="str">
            <v>Slovenia (SVN)</v>
          </cell>
        </row>
        <row r="201">
          <cell r="R201" t="str">
            <v>Solomon Islands (SLB)</v>
          </cell>
        </row>
        <row r="202">
          <cell r="R202" t="str">
            <v>Somalia (SOM)</v>
          </cell>
        </row>
        <row r="203">
          <cell r="R203" t="str">
            <v>South Africa (ZAF)</v>
          </cell>
        </row>
        <row r="204">
          <cell r="R204" t="str">
            <v>South Georgia And The Sou (SGS)</v>
          </cell>
        </row>
        <row r="205">
          <cell r="R205" t="str">
            <v>Spain (ESP)</v>
          </cell>
        </row>
        <row r="206">
          <cell r="R206" t="str">
            <v>Sri Lanka (LKA)</v>
          </cell>
        </row>
        <row r="207">
          <cell r="R207" t="str">
            <v>Sudan (SDN)</v>
          </cell>
        </row>
        <row r="208">
          <cell r="R208" t="str">
            <v>Suriname (SUR)</v>
          </cell>
        </row>
        <row r="209">
          <cell r="R209" t="str">
            <v>Svalbard And Jan Mayen Is (SJM)</v>
          </cell>
        </row>
        <row r="210">
          <cell r="R210" t="str">
            <v>Swaziland (SWZ)</v>
          </cell>
        </row>
        <row r="211">
          <cell r="R211" t="str">
            <v>Sweden (SWE)</v>
          </cell>
        </row>
        <row r="212">
          <cell r="R212" t="str">
            <v>Switzerland (CHE)</v>
          </cell>
        </row>
        <row r="213">
          <cell r="R213" t="str">
            <v>Syrian Arab Republic (SYR)</v>
          </cell>
        </row>
        <row r="214">
          <cell r="R214" t="str">
            <v>Taiwan, Province Of China (TWN)</v>
          </cell>
        </row>
        <row r="215">
          <cell r="R215" t="str">
            <v>Tajikistan (TJK)</v>
          </cell>
        </row>
        <row r="216">
          <cell r="R216" t="str">
            <v>Tanzania, United Republic (TZA)</v>
          </cell>
        </row>
        <row r="217">
          <cell r="R217" t="str">
            <v>Thailand (THA)</v>
          </cell>
        </row>
        <row r="218">
          <cell r="R218" t="str">
            <v>Timor-Leste (TLS)</v>
          </cell>
        </row>
        <row r="219">
          <cell r="R219" t="str">
            <v>Togo (TGO)</v>
          </cell>
        </row>
        <row r="220">
          <cell r="R220" t="str">
            <v>Tokelau (TKL)</v>
          </cell>
        </row>
        <row r="221">
          <cell r="R221" t="str">
            <v>Tonga (TON)</v>
          </cell>
        </row>
        <row r="222">
          <cell r="R222" t="str">
            <v>Trinidad And Tobago (TTO)</v>
          </cell>
        </row>
        <row r="223">
          <cell r="R223" t="str">
            <v>Tunisia (TUN)</v>
          </cell>
        </row>
        <row r="224">
          <cell r="R224" t="str">
            <v>Turkey (TUR)</v>
          </cell>
        </row>
        <row r="225">
          <cell r="R225" t="str">
            <v>Turkmenistan (TKM)</v>
          </cell>
        </row>
        <row r="226">
          <cell r="R226" t="str">
            <v>Turks And Caicos Islands (TCA)</v>
          </cell>
        </row>
        <row r="227">
          <cell r="R227" t="str">
            <v>Tuvalu (TUV)</v>
          </cell>
        </row>
        <row r="228">
          <cell r="R228" t="str">
            <v>Uganda (UGA)</v>
          </cell>
        </row>
        <row r="229">
          <cell r="R229" t="str">
            <v>Ukraine (UKR)</v>
          </cell>
        </row>
        <row r="230">
          <cell r="R230" t="str">
            <v>United Arab Emirates (ARE)</v>
          </cell>
        </row>
        <row r="231">
          <cell r="R231" t="str">
            <v>United Kingdom (GBR)</v>
          </cell>
        </row>
        <row r="232">
          <cell r="R232" t="str">
            <v>United States Minor Outly (UMI)</v>
          </cell>
        </row>
        <row r="233">
          <cell r="R233" t="str">
            <v>United States (USA)</v>
          </cell>
        </row>
        <row r="234">
          <cell r="R234" t="str">
            <v>Uruguay (URY)</v>
          </cell>
        </row>
        <row r="235">
          <cell r="R235" t="str">
            <v>Uzbekistan (UZB)</v>
          </cell>
        </row>
        <row r="236">
          <cell r="R236" t="str">
            <v>Vanuatu (VUT)</v>
          </cell>
        </row>
        <row r="237">
          <cell r="R237" t="str">
            <v>Venezuela (VEN)</v>
          </cell>
        </row>
        <row r="238">
          <cell r="R238" t="str">
            <v>Viet Nam (VNM)</v>
          </cell>
        </row>
        <row r="239">
          <cell r="R239" t="str">
            <v>Virgin Islands, British (VGB)</v>
          </cell>
        </row>
        <row r="240">
          <cell r="R240" t="str">
            <v>Virgin Islands, U.S. (VIR)</v>
          </cell>
        </row>
        <row r="241">
          <cell r="R241" t="str">
            <v>Wallis And Futuna (WLF)</v>
          </cell>
        </row>
        <row r="242">
          <cell r="R242" t="str">
            <v>Western Sahara (ESH)</v>
          </cell>
        </row>
        <row r="243">
          <cell r="R243" t="str">
            <v>Yemen (YEM)</v>
          </cell>
        </row>
        <row r="244">
          <cell r="R244" t="str">
            <v>Zambia (ZMB)</v>
          </cell>
        </row>
        <row r="245">
          <cell r="R245" t="str">
            <v>Zimbabwe (ZWE)</v>
          </cell>
        </row>
      </sheetData>
      <sheetData sheetId="2" refreshError="1"/>
      <sheetData sheetId="3">
        <row r="1">
          <cell r="D1" t="str">
            <v>CAN</v>
          </cell>
        </row>
        <row r="2">
          <cell r="D2" t="str">
            <v>MEX</v>
          </cell>
        </row>
        <row r="3">
          <cell r="D3" t="str">
            <v>USA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mple PO worksheet"/>
      <sheetName val="Attribute Assignment"/>
      <sheetName val="Lists"/>
    </sheetNames>
    <sheetDataSet>
      <sheetData sheetId="0"/>
      <sheetData sheetId="1"/>
      <sheetData sheetId="2" refreshError="1">
        <row r="7">
          <cell r="E7" t="str">
            <v>Basic</v>
          </cell>
          <cell r="F7" t="str">
            <v>Yes</v>
          </cell>
          <cell r="H7" t="str">
            <v>a</v>
          </cell>
          <cell r="I7" t="str">
            <v>d</v>
          </cell>
          <cell r="J7" t="str">
            <v>g</v>
          </cell>
          <cell r="L7" t="str">
            <v>m</v>
          </cell>
        </row>
        <row r="8">
          <cell r="E8" t="str">
            <v>Fash/ Seas.Basic</v>
          </cell>
          <cell r="F8" t="str">
            <v>No</v>
          </cell>
          <cell r="H8" t="str">
            <v>b</v>
          </cell>
          <cell r="I8" t="str">
            <v>e</v>
          </cell>
          <cell r="J8" t="str">
            <v>h</v>
          </cell>
          <cell r="L8" t="str">
            <v>n</v>
          </cell>
        </row>
        <row r="9">
          <cell r="E9" t="str">
            <v>Fashion</v>
          </cell>
          <cell r="H9" t="str">
            <v>c</v>
          </cell>
          <cell r="I9" t="str">
            <v>f</v>
          </cell>
          <cell r="J9" t="str">
            <v>i</v>
          </cell>
          <cell r="L9" t="str">
            <v>o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-Import Product Data Sheet"/>
      <sheetName val="2-Cost Breakdown"/>
      <sheetName val="3-Features &amp; Benefits"/>
      <sheetName val="4-Food"/>
      <sheetName val="IPDS Instructions"/>
      <sheetName val="RefData"/>
    </sheetNames>
    <sheetDataSet>
      <sheetData sheetId="0">
        <row r="1">
          <cell r="AR1" t="str">
            <v xml:space="preserve">•PDQ-6 RFP – 6" shelf PDQ w/reinforced Front Panel </v>
          </cell>
        </row>
        <row r="2">
          <cell r="U2">
            <v>23</v>
          </cell>
          <cell r="X2">
            <v>3</v>
          </cell>
          <cell r="AR2" t="str">
            <v>•PDQ-6 RFP+C – 6" shelf PDQ w/reinforced Front Panel + Cover</v>
          </cell>
        </row>
        <row r="3">
          <cell r="AR3" t="str">
            <v xml:space="preserve">•PDQ-12 RFP – 12" shelf PDQ w/reinforced Front Panel </v>
          </cell>
        </row>
        <row r="4">
          <cell r="AR4" t="str">
            <v>•PDQ-12 RFP+C – 12" shelf PDQ w/reinforced Front Panel  + Cover</v>
          </cell>
        </row>
        <row r="5">
          <cell r="AR5" t="str">
            <v xml:space="preserve">•PDQ-24 RFP – 24" shelf PDQ w/reinforced Front Panel </v>
          </cell>
        </row>
        <row r="6">
          <cell r="AR6" t="str">
            <v>•PDQ-24 RFP+C – 24" shelf PDQ w/reinforced Front Panel + Cover</v>
          </cell>
        </row>
        <row r="7">
          <cell r="AR7" t="str">
            <v>•PDQ RFP – OTHER SIZE shelf PDQ w/reinforced Front Panel - Please specify size in "Notes for Job Ticket" column shel</v>
          </cell>
        </row>
        <row r="8">
          <cell r="AR8" t="str">
            <v>•PDQ RFP+C – OTHER SIZE shelf PDQ w/reinforced Front Panel + Cover - Please specify size in "Notes for Job Ticket" column shel</v>
          </cell>
        </row>
        <row r="9">
          <cell r="AR9" t="str">
            <v xml:space="preserve">•PDQ-6 RFSP – 6" shelf PDQ w/reinforced Front and Side Panel </v>
          </cell>
        </row>
        <row r="10">
          <cell r="AR10" t="str">
            <v>•PDQ-6 RFSP+C – 6" shelf PDQ w/reinforced Front and Side Panel + Cover</v>
          </cell>
        </row>
        <row r="11">
          <cell r="AR11" t="str">
            <v xml:space="preserve">•PDQ-12 RFSP – 12" shelf PDQ w/reinforced Front and Side Panel </v>
          </cell>
        </row>
        <row r="12">
          <cell r="AR12" t="str">
            <v xml:space="preserve">•PDQ-12 RFSP+C – 12" shelf PDQ w/reinforced Front and Side Panel + Cover </v>
          </cell>
        </row>
        <row r="13">
          <cell r="AR13" t="str">
            <v xml:space="preserve">•PDQ-24 RFSP – 24" shelf PDQ w/reinforced Front and Side Panel </v>
          </cell>
        </row>
        <row r="14">
          <cell r="AR14" t="str">
            <v>•PDQ-24 RFSP+C – 24" shelf PDQ w/reinforced Front and Side Panel + Cover</v>
          </cell>
        </row>
        <row r="15">
          <cell r="AR15" t="str">
            <v>•PDQ RFSP – OTHER SIZE shelf PDQ w/reinforced Front and Side Panel - Please specify size in "Notes for Job Ticket" column shel</v>
          </cell>
        </row>
        <row r="16">
          <cell r="AR16" t="str">
            <v>•PDQ RFSP+C – OTHER SIZE shelf PDQ w/reinforced Front and Side Panel + Cover - Please specify size in "Notes for Job Ticket" column shel</v>
          </cell>
        </row>
        <row r="17">
          <cell r="AR17" t="str">
            <v xml:space="preserve">•PDQ-6 RHWFP – 6" shelf PDQ w/reinforced High Wall Front Panel </v>
          </cell>
        </row>
        <row r="18">
          <cell r="AR18" t="str">
            <v>•PDQ-6 RHWFP+C – 6" shelf PDQ w/reinforced High Wall Front Panel  + Cover</v>
          </cell>
        </row>
        <row r="19">
          <cell r="AR19" t="str">
            <v xml:space="preserve">•PDQ-12 RHWFP – 12" shelf PDQ w/reinforced High Wall Front Panel </v>
          </cell>
        </row>
        <row r="20">
          <cell r="AR20" t="str">
            <v>•PDQ-12 RHWFP+C – 12" shelf PDQ w/reinforced High Wall Front Panel  + Cover</v>
          </cell>
        </row>
        <row r="21">
          <cell r="AR21" t="str">
            <v>•PDQ-24 RHWFP – 24" shelf PDQ w/reinforced High Wall Front Panel</v>
          </cell>
        </row>
        <row r="22">
          <cell r="AR22" t="str">
            <v>•PDQ-24 RHWFP+C – 24" shelf PDQ w/reinforced High Wall Front Panel + Cover</v>
          </cell>
        </row>
        <row r="23">
          <cell r="AR23" t="str">
            <v>•PDQ RHWFP – OTHER SIZE shelf PDQ w/reinforced High Wall Front Panel - Please specify size in "Notes for Job Ticket" column shel</v>
          </cell>
        </row>
        <row r="24">
          <cell r="AR24" t="str">
            <v xml:space="preserve">•PDQ RHWFP+C – OTHER SIZE PDQ w/reinforced High Wall Front Panel  + Cover - Please specify size in "Notes for Job Ticket" column shelf </v>
          </cell>
        </row>
        <row r="26">
          <cell r="AR26" t="str">
            <v>yes</v>
          </cell>
        </row>
        <row r="27">
          <cell r="AR27" t="str">
            <v>no</v>
          </cell>
        </row>
        <row r="102">
          <cell r="L102" t="str">
            <v>•ABL–Acetate Box with Label</v>
          </cell>
          <cell r="N102" t="str">
            <v>AUTOMATICS</v>
          </cell>
        </row>
        <row r="103">
          <cell r="L103" t="str">
            <v>•ABNI–Acetate Box No Insert</v>
          </cell>
          <cell r="N103" t="str">
            <v>BBQ GRATES</v>
          </cell>
        </row>
        <row r="104">
          <cell r="L104" t="str">
            <v>•ACCB–Acetate Cover Color Box</v>
          </cell>
          <cell r="N104" t="str">
            <v>BEQUEST</v>
          </cell>
        </row>
        <row r="105">
          <cell r="L105" t="str">
            <v>•BB–Brown Box Line Art</v>
          </cell>
          <cell r="N105" t="str">
            <v>BIG LOTS PRIVATE LABEL</v>
          </cell>
        </row>
        <row r="106">
          <cell r="L106" t="str">
            <v>•BBCL–Brown Box with Color Label</v>
          </cell>
          <cell r="N106" t="str">
            <v>BRIDGEPORT JUVENILE</v>
          </cell>
        </row>
        <row r="107">
          <cell r="L107" t="str">
            <v>•BC–Blister or Backer Card</v>
          </cell>
          <cell r="N107" t="str">
            <v>BRIDGEPORT OFFICE</v>
          </cell>
        </row>
        <row r="108">
          <cell r="L108" t="str">
            <v>•BWL–Black and White Label</v>
          </cell>
          <cell r="N108" t="str">
            <v>CAMPLIFE</v>
          </cell>
        </row>
        <row r="109">
          <cell r="L109" t="str">
            <v>•BBL–Brown Box line art</v>
          </cell>
          <cell r="N109" t="str">
            <v>CLASSIC QUARTERS</v>
          </cell>
        </row>
        <row r="110">
          <cell r="L110" t="str">
            <v>•BWCL–Bulk with Color Label</v>
          </cell>
          <cell r="N110" t="str">
            <v>CLASSIC QUARTERS - CLOCKS &amp; FRAMES</v>
          </cell>
        </row>
        <row r="111">
          <cell r="L111" t="str">
            <v>•CB–Color Box</v>
          </cell>
          <cell r="N111" t="str">
            <v>CLIMATE KEEPER FANS</v>
          </cell>
        </row>
        <row r="112">
          <cell r="L112" t="str">
            <v>•CBW–Color Box with Window</v>
          </cell>
          <cell r="N112" t="str">
            <v>CLIMATE KEEPER HEATERS</v>
          </cell>
        </row>
        <row r="113">
          <cell r="L113" t="str">
            <v>•CLR–Color Label with Retail</v>
          </cell>
          <cell r="N113" t="str">
            <v>COMFEES</v>
          </cell>
        </row>
        <row r="114">
          <cell r="L114" t="str">
            <v>•CS–Clam Shell</v>
          </cell>
          <cell r="N114" t="str">
            <v>COUNTER COOK</v>
          </cell>
        </row>
        <row r="115">
          <cell r="L115" t="str">
            <v>•DBC–Double Blister Card</v>
          </cell>
          <cell r="N115" t="str">
            <v>DAKIN</v>
          </cell>
        </row>
        <row r="116">
          <cell r="L116" t="str">
            <v>•DCC–Die Cut Card</v>
          </cell>
          <cell r="N116" t="str">
            <v>DAKIN INFANT</v>
          </cell>
        </row>
        <row r="117">
          <cell r="L117" t="str">
            <v>•HC–Header Card</v>
          </cell>
          <cell r="N117" t="str">
            <v>DAKIN COMFORTS</v>
          </cell>
        </row>
        <row r="118">
          <cell r="L118" t="str">
            <v>•HT–Hang Tag</v>
          </cell>
          <cell r="N118" t="str">
            <v>DAKIN NATURALS</v>
          </cell>
        </row>
        <row r="119">
          <cell r="L119" t="str">
            <v>•I–Insert</v>
          </cell>
          <cell r="N119" t="str">
            <v>DAKIN PREMIER</v>
          </cell>
        </row>
        <row r="120">
          <cell r="L120" t="str">
            <v>•PARTSP-Partitioned Side Panel</v>
          </cell>
          <cell r="N120" t="str">
            <v>E SOURCE - MAGENTA</v>
          </cell>
        </row>
        <row r="121">
          <cell r="L121" t="str">
            <v>•PBH–Polybag with Header</v>
          </cell>
          <cell r="N121" t="str">
            <v>E SOURCE - BLUE</v>
          </cell>
        </row>
        <row r="122">
          <cell r="L122" t="str">
            <v>•PBI–Polybag with Insert</v>
          </cell>
          <cell r="N122" t="str">
            <v>FRESH FINDS</v>
          </cell>
        </row>
        <row r="123">
          <cell r="L123" t="str">
            <v>•PSH–Printed Sleeve with Header</v>
          </cell>
          <cell r="N123" t="str">
            <v>FRESH LIVING</v>
          </cell>
        </row>
        <row r="124">
          <cell r="L124" t="str">
            <v>•PSP-Pegged Side Panel</v>
          </cell>
          <cell r="N124" t="str">
            <v>GAME DAY GEAR</v>
          </cell>
        </row>
        <row r="125">
          <cell r="L125" t="str">
            <v>•SC–Slide Card</v>
          </cell>
          <cell r="N125" t="str">
            <v>GREAT GATHERINGS</v>
          </cell>
        </row>
        <row r="126">
          <cell r="L126" t="str">
            <v>•SWL–Shrink Wrap with Label</v>
          </cell>
          <cell r="N126" t="str">
            <v>GREAT GATHERINGS COOKWARE &amp; BAKEWARE</v>
          </cell>
        </row>
        <row r="127">
          <cell r="L127" t="str">
            <v>•SWPT–Shrink Wrap with Printed Tray</v>
          </cell>
          <cell r="N127" t="str">
            <v>GREAT GATHERINGS DINNERWARE</v>
          </cell>
        </row>
        <row r="128">
          <cell r="L128" t="str">
            <v>•TOC–Tie-On Card</v>
          </cell>
          <cell r="N128" t="str">
            <v>GREAT GATHERINGS SUMMERTIME</v>
          </cell>
        </row>
        <row r="129">
          <cell r="L129" t="str">
            <v>•WACC–Wraparound Color Card</v>
          </cell>
          <cell r="N129" t="str">
            <v>IT'S A KEEPER</v>
          </cell>
        </row>
        <row r="130">
          <cell r="L130" t="str">
            <v>•WACL–Wraparound Color Label</v>
          </cell>
          <cell r="N130" t="str">
            <v>LIVING COLORS</v>
          </cell>
        </row>
        <row r="131">
          <cell r="L131" t="str">
            <v>•WBCL–White Box with Color Label</v>
          </cell>
          <cell r="N131" t="str">
            <v>ONCE UPON A TIME</v>
          </cell>
        </row>
        <row r="132">
          <cell r="N132" t="str">
            <v>PEERLESS PET</v>
          </cell>
        </row>
        <row r="133">
          <cell r="N133" t="str">
            <v>PEERLESS PET HOLIDAY</v>
          </cell>
        </row>
        <row r="134">
          <cell r="N134" t="str">
            <v>READY SET ROOM</v>
          </cell>
        </row>
        <row r="135">
          <cell r="N135" t="str">
            <v>READY SET ROOM JUVENILE BOY</v>
          </cell>
        </row>
        <row r="136">
          <cell r="N136" t="str">
            <v>READY SET ROOM JUVENILE GIRL</v>
          </cell>
        </row>
        <row r="137">
          <cell r="N137" t="str">
            <v>RIVAL</v>
          </cell>
        </row>
        <row r="138">
          <cell r="N138" t="str">
            <v>SHOP BASICS</v>
          </cell>
        </row>
        <row r="139">
          <cell r="N139" t="str">
            <v>SOUNDBODY</v>
          </cell>
        </row>
        <row r="140">
          <cell r="N140" t="str">
            <v>STYLE ELEMENTS</v>
          </cell>
        </row>
        <row r="141">
          <cell r="N141" t="str">
            <v>VILLAGE GREEN</v>
          </cell>
        </row>
        <row r="142">
          <cell r="N142" t="str">
            <v>WESTMINSTER CLASSICS</v>
          </cell>
        </row>
        <row r="143">
          <cell r="N143" t="str">
            <v>WESTMINSTER CLASSICS PREMIER</v>
          </cell>
        </row>
        <row r="144">
          <cell r="N144" t="str">
            <v>WILSON &amp; FISHER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Data"/>
      <sheetName val="Window"/>
      <sheetName val="Furniture Protector"/>
      <sheetName val="Shower Curtain"/>
      <sheetName val="Sheet Pillowcase"/>
      <sheetName val="Pillow"/>
      <sheetName val="Mattress"/>
      <sheetName val="Blanket Throw"/>
      <sheetName val="Bedding Set"/>
      <sheetName val="Bedding Accessories"/>
      <sheetName val="Bath Rug"/>
      <sheetName val="Bath Accessories"/>
      <sheetName val="LIST"/>
      <sheetName val="Mapping"/>
      <sheetName val="Furniture_Protector"/>
      <sheetName val="Shower_Curtain"/>
      <sheetName val="Sheet_Pillowcase"/>
      <sheetName val="Blanket_Throw"/>
      <sheetName val="Bedding_Set"/>
      <sheetName val="Bedding_Accessories"/>
      <sheetName val="Bath_Rug"/>
      <sheetName val="Bath_Accessories"/>
      <sheetName val="a"/>
      <sheetName val="COO"/>
    </sheetNames>
    <sheetDataSet>
      <sheetData sheetId="0" refreshError="1">
        <row r="2">
          <cell r="DS2" t="str">
            <v>KD</v>
          </cell>
          <cell r="DW2" t="str">
            <v>2 seater sofa</v>
          </cell>
          <cell r="EA2" t="str">
            <v xml:space="preserve">ANILINE DYE  </v>
          </cell>
          <cell r="EC2" t="str">
            <v>CA standard</v>
          </cell>
          <cell r="EE2" t="str">
            <v>Carton</v>
          </cell>
          <cell r="EF2" t="str">
            <v>S/1</v>
          </cell>
          <cell r="EG2" t="str">
            <v>Oak</v>
          </cell>
          <cell r="EH2" t="str">
            <v>BEIGE RAFFIA</v>
          </cell>
        </row>
        <row r="3">
          <cell r="DW3" t="str">
            <v>3 seater sofa</v>
          </cell>
          <cell r="EA3" t="str">
            <v>Bycast Buffalo</v>
          </cell>
          <cell r="EC3" t="str">
            <v>UK standard</v>
          </cell>
          <cell r="EE3" t="str">
            <v>Soft wrap</v>
          </cell>
          <cell r="EF3" t="str">
            <v>S/2</v>
          </cell>
          <cell r="EG3" t="str">
            <v>Ash</v>
          </cell>
          <cell r="EH3" t="str">
            <v>Black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mport Quote Sheet"/>
      <sheetName val="Sheet2"/>
      <sheetName val="Sheet3"/>
    </sheetNames>
    <sheetDataSet>
      <sheetData sheetId="0">
        <row r="90">
          <cell r="A90" t="str">
            <v>SELECT A CATEGORY…</v>
          </cell>
          <cell r="B90" t="str">
            <v>SELECT THE FOB PORT…</v>
          </cell>
        </row>
        <row r="91">
          <cell r="A91" t="str">
            <v>CAT 1-CANDY / SNACKS - BUSINESS</v>
          </cell>
          <cell r="B91" t="str">
            <v>BELAWAN</v>
          </cell>
        </row>
        <row r="92">
          <cell r="A92" t="str">
            <v>CAT 2-HBA</v>
          </cell>
          <cell r="B92" t="str">
            <v>BUSAN</v>
          </cell>
        </row>
        <row r="93">
          <cell r="A93" t="str">
            <v>CAT 3-OFFICE SUPPLIES</v>
          </cell>
          <cell r="B93" t="str">
            <v>BELAWAN</v>
          </cell>
        </row>
        <row r="94">
          <cell r="A94" t="str">
            <v>CAT 4-BUSINESS PAPER GOODS</v>
          </cell>
          <cell r="B94" t="str">
            <v>CEBU</v>
          </cell>
        </row>
        <row r="95">
          <cell r="A95" t="str">
            <v>CAT 5-ELECTRONICS</v>
          </cell>
          <cell r="B95" t="str">
            <v>CHITTAGONG</v>
          </cell>
        </row>
        <row r="96">
          <cell r="A96" t="str">
            <v>CAT 6-IMAGING/MEDIA</v>
          </cell>
          <cell r="B96" t="str">
            <v>COCHIN</v>
          </cell>
        </row>
        <row r="97">
          <cell r="A97" t="str">
            <v>CAT 7-TOYS</v>
          </cell>
          <cell r="B97" t="str">
            <v>DALIAN</v>
          </cell>
        </row>
        <row r="98">
          <cell r="A98" t="str">
            <v>CAT 8-PET SUPPLIES</v>
          </cell>
          <cell r="B98" t="str">
            <v>FUZHOU</v>
          </cell>
        </row>
        <row r="99">
          <cell r="A99" t="str">
            <v>CAT 9-EXERCISE OUTDOOR ACTIVITIES</v>
          </cell>
          <cell r="B99" t="str">
            <v>HO CHI MINH CITY</v>
          </cell>
        </row>
        <row r="100">
          <cell r="A100" t="str">
            <v>CAT 10-POWER EQUIPMENT, TOOLS &amp; AUTO</v>
          </cell>
          <cell r="B100" t="str">
            <v>HONG KONG</v>
          </cell>
        </row>
        <row r="101">
          <cell r="A101" t="str">
            <v>CAT 11-HOME IMPROVEMENT</v>
          </cell>
          <cell r="B101" t="str">
            <v>JAKARTA</v>
          </cell>
        </row>
        <row r="102">
          <cell r="A102" t="str">
            <v>CAT 12-OUTDOOR LIVING</v>
          </cell>
          <cell r="B102" t="str">
            <v>JIANGMEN</v>
          </cell>
        </row>
        <row r="103">
          <cell r="A103" t="str">
            <v>CAT 13-LAUNDRY/HOME CARE</v>
          </cell>
          <cell r="B103" t="str">
            <v>KANDLA</v>
          </cell>
        </row>
        <row r="104">
          <cell r="A104" t="str">
            <v>CAT 14-HOUSEWARES</v>
          </cell>
          <cell r="B104" t="str">
            <v>KAOHSIUNG</v>
          </cell>
        </row>
        <row r="105">
          <cell r="A105" t="str">
            <v>CAT 15-KITCHEN ELECTRICS/LG APPL</v>
          </cell>
          <cell r="B105" t="str">
            <v>LAEM CHABANG</v>
          </cell>
        </row>
        <row r="106">
          <cell r="A106" t="str">
            <v>CAT 16-GRILLS &amp; GARDENING</v>
          </cell>
          <cell r="B106" t="str">
            <v>MUNDRA</v>
          </cell>
        </row>
        <row r="107">
          <cell r="A107" t="str">
            <v>CAT 17-FURNITURE</v>
          </cell>
          <cell r="B107" t="str">
            <v>NANJING</v>
          </cell>
        </row>
        <row r="108">
          <cell r="A108" t="str">
            <v>CAT 18-SEASONAL DÉCOR</v>
          </cell>
          <cell r="B108" t="str">
            <v>NHAVA SHEVA</v>
          </cell>
        </row>
        <row r="109">
          <cell r="A109" t="str">
            <v>CAT 19-WINE</v>
          </cell>
          <cell r="B109" t="str">
            <v>NINGBO</v>
          </cell>
        </row>
        <row r="110">
          <cell r="A110" t="str">
            <v>CAT 20-PORTABLE ELECTRONICS</v>
          </cell>
          <cell r="B110" t="str">
            <v>PIPAVAV</v>
          </cell>
        </row>
        <row r="111">
          <cell r="A111" t="str">
            <v>CAT 21-DOMESTICS</v>
          </cell>
          <cell r="B111" t="str">
            <v>PORT KLANG</v>
          </cell>
        </row>
        <row r="112">
          <cell r="A112" t="str">
            <v>CAT 22-CHILDRENS APPAREL</v>
          </cell>
          <cell r="B112" t="str">
            <v>PORT QASIM</v>
          </cell>
        </row>
        <row r="113">
          <cell r="A113" t="str">
            <v>CAT 23-MENS APPPAREL</v>
          </cell>
          <cell r="B113" t="str">
            <v>QINGDAO</v>
          </cell>
        </row>
        <row r="114">
          <cell r="A114" t="str">
            <v>CAT 27-PHARMACY</v>
          </cell>
          <cell r="B114" t="str">
            <v>SHANGHAI</v>
          </cell>
        </row>
        <row r="115">
          <cell r="A115" t="str">
            <v>CAT 28-SPIRITS</v>
          </cell>
          <cell r="B115" t="str">
            <v>SHUNDE</v>
          </cell>
        </row>
        <row r="116">
          <cell r="A116" t="str">
            <v>CAT 29-SOFTWARE</v>
          </cell>
          <cell r="B116" t="str">
            <v>TAICHUNG</v>
          </cell>
        </row>
        <row r="117">
          <cell r="A117" t="str">
            <v>CAT 31-OFFICE ELECTRONICS</v>
          </cell>
          <cell r="B117" t="str">
            <v>TAISHAN</v>
          </cell>
        </row>
        <row r="118">
          <cell r="A118" t="str">
            <v xml:space="preserve">CAT 32-OFFICE FURNITURE </v>
          </cell>
          <cell r="B118" t="str">
            <v>TUTICORIN</v>
          </cell>
        </row>
        <row r="119">
          <cell r="A119" t="str">
            <v>CAT 33-LADIES APPAREL</v>
          </cell>
          <cell r="B119" t="str">
            <v>XIAMEN</v>
          </cell>
        </row>
        <row r="120">
          <cell r="A120" t="str">
            <v>CAT 34-TEAM APAREL</v>
          </cell>
          <cell r="B120" t="str">
            <v>XINGANG</v>
          </cell>
        </row>
        <row r="121">
          <cell r="A121" t="str">
            <v>CAT 35-FUEL</v>
          </cell>
          <cell r="B121" t="str">
            <v>YANTIAN</v>
          </cell>
        </row>
        <row r="122">
          <cell r="A122" t="str">
            <v>CAT 36-BUSINESS AUTOMOTIVE</v>
          </cell>
          <cell r="B122" t="str">
            <v>ZHONGSHAN</v>
          </cell>
        </row>
        <row r="123">
          <cell r="A123" t="str">
            <v>CAT 37-FRESH POULTRY</v>
          </cell>
          <cell r="B123" t="str">
            <v>OTHER (SPECIFY BELOW)</v>
          </cell>
        </row>
        <row r="124">
          <cell r="A124" t="str">
            <v>CAT 38-DAIRY/COOLER</v>
          </cell>
        </row>
        <row r="125">
          <cell r="A125" t="str">
            <v>CAT 39-ICE CREAM</v>
          </cell>
        </row>
        <row r="126">
          <cell r="A126" t="str">
            <v>CAT 40-JUICE/WATER/SPORT</v>
          </cell>
        </row>
        <row r="127">
          <cell r="A127" t="str">
            <v>CAT 41-COFFEE/BREAKFAST/PASTA</v>
          </cell>
        </row>
        <row r="128">
          <cell r="A128" t="str">
            <v>CAT 42-REFRIGERATED PERISHABLES</v>
          </cell>
        </row>
        <row r="129">
          <cell r="A129" t="str">
            <v>CAT 43-OIL/RICE/FRUITS/VEGETABLES</v>
          </cell>
        </row>
        <row r="130">
          <cell r="A130" t="str">
            <v>CAT 44-FROZEN FOODS</v>
          </cell>
        </row>
        <row r="131">
          <cell r="A131" t="str">
            <v>CAT 45-TOBACCO</v>
          </cell>
        </row>
        <row r="132">
          <cell r="A132" t="str">
            <v>CAT 46-SIDES/CONDIMENTS</v>
          </cell>
        </row>
        <row r="133">
          <cell r="A133" t="str">
            <v>CAT 47-BABY CARE</v>
          </cell>
        </row>
        <row r="134">
          <cell r="A134" t="str">
            <v>CAT 48-BREAD/PASTRY</v>
          </cell>
        </row>
        <row r="135">
          <cell r="A135" t="str">
            <v>CAT 49-BAKING/SPICES</v>
          </cell>
        </row>
        <row r="136">
          <cell r="A136" t="str">
            <v>CAT 50-TIRES</v>
          </cell>
        </row>
        <row r="137">
          <cell r="A137" t="str">
            <v>CAT 51-SEASONAL FOOD</v>
          </cell>
        </row>
        <row r="138">
          <cell r="A138" t="str">
            <v>CAT 52-SOFT DRINKS</v>
          </cell>
        </row>
        <row r="139">
          <cell r="A139" t="str">
            <v>CAT 53-RESTAURANT SUPPLIES</v>
          </cell>
        </row>
        <row r="140">
          <cell r="A140" t="str">
            <v>CAT 54-PHARMACY OTC</v>
          </cell>
        </row>
        <row r="141">
          <cell r="A141" t="str">
            <v>CAT 55-BEER</v>
          </cell>
        </row>
        <row r="142">
          <cell r="A142" t="str">
            <v>CAT 56-PRODUCE</v>
          </cell>
        </row>
        <row r="143">
          <cell r="A143" t="str">
            <v>CAT 57-FLORAL</v>
          </cell>
        </row>
        <row r="144">
          <cell r="A144" t="str">
            <v>CAT 58- SNACKS</v>
          </cell>
        </row>
        <row r="145">
          <cell r="A145" t="str">
            <v>CAT 60-MATTRESSES</v>
          </cell>
        </row>
        <row r="146">
          <cell r="A146" t="str">
            <v>CAT 61-ELECTRONIC BATTERIES</v>
          </cell>
        </row>
        <row r="147">
          <cell r="A147" t="str">
            <v>CAT 62-VENDING MACHINES</v>
          </cell>
        </row>
        <row r="148">
          <cell r="A148" t="str">
            <v>CAT 63-ROADSHOWS</v>
          </cell>
        </row>
        <row r="149">
          <cell r="A149" t="str">
            <v>CAT 64-VIDEO GAMES</v>
          </cell>
        </row>
        <row r="150">
          <cell r="A150" t="str">
            <v>CAT 66-FINE JEWELRY</v>
          </cell>
        </row>
        <row r="151">
          <cell r="A151" t="str">
            <v>CAT 67-DIAMONDS</v>
          </cell>
        </row>
        <row r="152">
          <cell r="A152" t="str">
            <v>CAT 68-ACCESSORIES/WATCHES</v>
          </cell>
        </row>
        <row r="153">
          <cell r="A153" t="str">
            <v>CAT 69-PHONE/GIFT CARDS</v>
          </cell>
        </row>
        <row r="154">
          <cell r="A154" t="str">
            <v>CAT 70-BOOKS</v>
          </cell>
        </row>
        <row r="155">
          <cell r="A155" t="str">
            <v>CAT 71-CONNECTION CENTERS</v>
          </cell>
        </row>
        <row r="156">
          <cell r="A156" t="str">
            <v>CAT 72-HOME MEAL SOLUTIONS/ROTISSERIE</v>
          </cell>
        </row>
        <row r="157">
          <cell r="A157" t="str">
            <v>CAT 74 -PREPAID WIRELESS</v>
          </cell>
        </row>
        <row r="158">
          <cell r="A158" t="str">
            <v>CAT 76-FRESH MEAT</v>
          </cell>
        </row>
        <row r="159">
          <cell r="A159" t="str">
            <v>CAT 77-FRESH BAKERY</v>
          </cell>
        </row>
        <row r="160">
          <cell r="A160" t="str">
            <v>CAT 78-OPEN CATEGORY</v>
          </cell>
        </row>
        <row r="161">
          <cell r="A161" t="str">
            <v>CAT 79-CAFÉ</v>
          </cell>
        </row>
        <row r="162">
          <cell r="A162" t="str">
            <v>CAT 80-2 DAY PHOTO</v>
          </cell>
        </row>
        <row r="163">
          <cell r="A163" t="str">
            <v>CAT 83-WIRELESS LEASED</v>
          </cell>
        </row>
        <row r="164">
          <cell r="A164" t="str">
            <v>CAT 85-1 HOUR PHOTO</v>
          </cell>
        </row>
        <row r="165">
          <cell r="A165" t="str">
            <v>CAT 86-MUSIC/MOVIES</v>
          </cell>
        </row>
        <row r="166">
          <cell r="A166" t="str">
            <v>CAT 88-OPTICAL</v>
          </cell>
        </row>
        <row r="167">
          <cell r="A167" t="str">
            <v>CAT 89-NURSERY / GARDENING</v>
          </cell>
        </row>
        <row r="168">
          <cell r="A168" t="str">
            <v>CAT 91-CAR WASH</v>
          </cell>
        </row>
        <row r="169">
          <cell r="A169" t="str">
            <v>CAT 92-AUTO BATTERY</v>
          </cell>
        </row>
        <row r="170">
          <cell r="A170" t="str">
            <v>CAT 93-BRANDED DELI</v>
          </cell>
        </row>
        <row r="171">
          <cell r="A171" t="str">
            <v>CAT 94-PERSONAL PAPER GOODS</v>
          </cell>
        </row>
        <row r="172">
          <cell r="A172" t="str">
            <v>CAT 95-BASIC APPAREL</v>
          </cell>
        </row>
        <row r="173">
          <cell r="A173" t="str">
            <v>CAT 96-FRESH GOURMET</v>
          </cell>
        </row>
        <row r="174">
          <cell r="A174" t="str">
            <v>CAT 97-TBC SERVICES</v>
          </cell>
        </row>
        <row r="175">
          <cell r="A175" t="str">
            <v>CAT 98-JANITORIAL</v>
          </cell>
        </row>
        <row r="176">
          <cell r="A176" t="str">
            <v>CAT 79-CAFÉ</v>
          </cell>
        </row>
        <row r="177">
          <cell r="A177" t="str">
            <v>CAT 80-2 DAY PHOTO</v>
          </cell>
        </row>
        <row r="178">
          <cell r="A178" t="str">
            <v>CAT 83-WIRELESS LEASED</v>
          </cell>
        </row>
        <row r="179">
          <cell r="A179" t="str">
            <v>CAT 85-1 HOUR PHOTO</v>
          </cell>
        </row>
        <row r="180">
          <cell r="A180" t="str">
            <v>CAT 86-MUSIC/MOVIES</v>
          </cell>
        </row>
        <row r="181">
          <cell r="A181" t="str">
            <v>CAT 88-OPTICAL</v>
          </cell>
        </row>
        <row r="182">
          <cell r="A182" t="str">
            <v>CAT 89-NURSERY / GARDENING</v>
          </cell>
        </row>
        <row r="183">
          <cell r="A183" t="str">
            <v>CAT 91-CAR WASH</v>
          </cell>
        </row>
        <row r="184">
          <cell r="A184" t="str">
            <v>CAT 92-AUTO BATTERY</v>
          </cell>
        </row>
        <row r="185">
          <cell r="A185" t="str">
            <v>CAT 93-BRANDED DELI</v>
          </cell>
        </row>
        <row r="186">
          <cell r="A186" t="str">
            <v>CAT 94-PERSONAL PAPER GOODS</v>
          </cell>
        </row>
        <row r="187">
          <cell r="A187" t="str">
            <v>CAT 95-BASIC APPAREL</v>
          </cell>
        </row>
        <row r="188">
          <cell r="A188" t="str">
            <v>CAT 96-FRESH GOURMET</v>
          </cell>
        </row>
        <row r="189">
          <cell r="A189" t="str">
            <v>CAT 97-TBC SERVICES</v>
          </cell>
        </row>
        <row r="190">
          <cell r="A190" t="str">
            <v>CAT 98-JANITORIAL</v>
          </cell>
        </row>
      </sheetData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rchase Order"/>
      <sheetName val="Allocation"/>
      <sheetName val="ELC"/>
      <sheetName val="Negotiations"/>
      <sheetName val="RECAP"/>
      <sheetName val="MISC"/>
      <sheetName val="Dropdowns"/>
    </sheetNames>
    <sheetDataSet>
      <sheetData sheetId="0"/>
      <sheetData sheetId="1"/>
      <sheetData sheetId="2">
        <row r="15">
          <cell r="Y15">
            <v>60828.427097872336</v>
          </cell>
        </row>
      </sheetData>
      <sheetData sheetId="3"/>
      <sheetData sheetId="4"/>
      <sheetData sheetId="5"/>
      <sheetData sheetId="6">
        <row r="3">
          <cell r="B3" t="str">
            <v>FOB ALG - Algeciras</v>
          </cell>
          <cell r="C3" t="str">
            <v>TT - Wire Transfer</v>
          </cell>
          <cell r="G3" t="str">
            <v>BD - BANGLADESH</v>
          </cell>
        </row>
        <row r="4">
          <cell r="B4" t="str">
            <v>FOB ALY - Alexandria</v>
          </cell>
          <cell r="C4" t="str">
            <v>LC - Letter of Credit</v>
          </cell>
          <cell r="G4" t="str">
            <v>BE - BELGIUM</v>
          </cell>
        </row>
        <row r="5">
          <cell r="B5" t="str">
            <v>FOB ANR - Antwerpen</v>
          </cell>
          <cell r="G5" t="str">
            <v>BR - BRAZIL</v>
          </cell>
        </row>
        <row r="6">
          <cell r="B6" t="str">
            <v>FOB BKK - Bangkok</v>
          </cell>
          <cell r="G6" t="str">
            <v>KH - CAMBODIA</v>
          </cell>
        </row>
        <row r="7">
          <cell r="B7" t="str">
            <v>FOB BLW - Belawan</v>
          </cell>
          <cell r="G7" t="str">
            <v>CA - CANADA</v>
          </cell>
        </row>
        <row r="8">
          <cell r="B8" t="str">
            <v>FOB BOL - Boleslawiec</v>
          </cell>
          <cell r="G8" t="str">
            <v>CN - CHINA</v>
          </cell>
        </row>
        <row r="9">
          <cell r="B9" t="str">
            <v>FOB BOM - Bombay</v>
          </cell>
          <cell r="G9" t="str">
            <v>CO - COLOMBIA</v>
          </cell>
        </row>
        <row r="10">
          <cell r="B10" t="str">
            <v>FOB BRA - Braunau</v>
          </cell>
          <cell r="G10" t="str">
            <v>CZ - CZECH REPUBLIC</v>
          </cell>
        </row>
        <row r="11">
          <cell r="B11" t="str">
            <v>FOB BRV - Bremerhaven</v>
          </cell>
          <cell r="G11" t="str">
            <v>DK - DENMARK</v>
          </cell>
        </row>
        <row r="12">
          <cell r="B12" t="str">
            <v>FOB CAN - Guangzhou</v>
          </cell>
          <cell r="G12" t="str">
            <v>EG - EGYPT</v>
          </cell>
        </row>
        <row r="13">
          <cell r="B13" t="str">
            <v>FOB CBN - Cirebon</v>
          </cell>
          <cell r="G13" t="str">
            <v>FI - FINLAND</v>
          </cell>
        </row>
        <row r="14">
          <cell r="B14" t="str">
            <v>FOB CCA - Civita Castellana</v>
          </cell>
          <cell r="G14" t="str">
            <v>FR - FRANCE</v>
          </cell>
        </row>
        <row r="15">
          <cell r="B15" t="str">
            <v>FOB CCU - Kolkata</v>
          </cell>
          <cell r="G15" t="str">
            <v>DE - GERMANY, FEDERAL REPUBLIC OF</v>
          </cell>
        </row>
        <row r="16">
          <cell r="B16" t="str">
            <v>FOB CDC - Citta di Castello</v>
          </cell>
          <cell r="G16" t="str">
            <v>GR - GREECE</v>
          </cell>
        </row>
        <row r="17">
          <cell r="B17" t="str">
            <v>FOB CEB - Cebu</v>
          </cell>
          <cell r="G17" t="str">
            <v>HK - HONG KONG</v>
          </cell>
        </row>
        <row r="18">
          <cell r="B18" t="str">
            <v>FOB CJN - Chenjian</v>
          </cell>
          <cell r="G18" t="str">
            <v>HU - HUNGARY</v>
          </cell>
        </row>
        <row r="19">
          <cell r="B19" t="str">
            <v>FOB CGP - Chittagong</v>
          </cell>
          <cell r="G19" t="str">
            <v>IS - ICELAND</v>
          </cell>
        </row>
        <row r="20">
          <cell r="B20" t="str">
            <v>FOB CMB - Colombo</v>
          </cell>
          <cell r="G20" t="str">
            <v>IN - INDIA</v>
          </cell>
        </row>
        <row r="21">
          <cell r="B21" t="str">
            <v>FOB CND - Constanta</v>
          </cell>
          <cell r="G21" t="str">
            <v>ID - INDONESIA</v>
          </cell>
        </row>
        <row r="22">
          <cell r="B22" t="str">
            <v>FOB COK - Cochin</v>
          </cell>
          <cell r="G22" t="str">
            <v>IE - IRELAND</v>
          </cell>
        </row>
        <row r="23">
          <cell r="B23" t="str">
            <v>FOB COZ - Chaozhou</v>
          </cell>
          <cell r="G23" t="str">
            <v>IL - ISRAEL</v>
          </cell>
        </row>
        <row r="24">
          <cell r="B24" t="str">
            <v>FOB CTG - Cartegena</v>
          </cell>
          <cell r="G24" t="str">
            <v>IT - ITALY</v>
          </cell>
        </row>
        <row r="25">
          <cell r="B25" t="str">
            <v>FOB CWN - Chiwan</v>
          </cell>
          <cell r="G25" t="str">
            <v>JP - JAPAN</v>
          </cell>
        </row>
        <row r="26">
          <cell r="B26" t="str">
            <v>FOB DAD - Da Nang</v>
          </cell>
          <cell r="G26" t="str">
            <v>KR - KOREA, REPUBLIC OF</v>
          </cell>
        </row>
        <row r="27">
          <cell r="B27" t="str">
            <v>FOB DEL - New Delhi</v>
          </cell>
          <cell r="G27" t="str">
            <v>MY - MALAYSIA</v>
          </cell>
        </row>
        <row r="28">
          <cell r="B28" t="str">
            <v>FOB DLC - Dalian</v>
          </cell>
          <cell r="G28" t="str">
            <v>MX - MEXICO</v>
          </cell>
        </row>
        <row r="29">
          <cell r="B29" t="str">
            <v>FOB DUT - Deruta</v>
          </cell>
          <cell r="G29" t="str">
            <v>MN - MONGOLIA</v>
          </cell>
        </row>
        <row r="30">
          <cell r="B30" t="str">
            <v>FOB ESS - Essen</v>
          </cell>
          <cell r="G30" t="str">
            <v>NP - NEPAL</v>
          </cell>
        </row>
        <row r="31">
          <cell r="B31" t="str">
            <v>EXW - Ex Works - Same Addess As PO</v>
          </cell>
          <cell r="G31" t="str">
            <v>NL - NETHERLANDS</v>
          </cell>
        </row>
        <row r="32">
          <cell r="B32" t="str">
            <v xml:space="preserve">EXW - Ex Works - Address Provided In Notes </v>
          </cell>
          <cell r="G32" t="str">
            <v>NO - NORWAY</v>
          </cell>
        </row>
        <row r="33">
          <cell r="B33" t="str">
            <v>FOB FOC - Fuzhou</v>
          </cell>
          <cell r="G33" t="str">
            <v>PK - PAKISTAN</v>
          </cell>
        </row>
        <row r="34">
          <cell r="B34" t="str">
            <v>FOB FOS - Foshan</v>
          </cell>
          <cell r="G34" t="str">
            <v>PA - PANAMA</v>
          </cell>
        </row>
        <row r="35">
          <cell r="B35" t="str">
            <v>FOB GDY - Gdynia</v>
          </cell>
          <cell r="G35" t="str">
            <v>PH - PHILIPPINES</v>
          </cell>
        </row>
        <row r="36">
          <cell r="B36" t="str">
            <v>FOB GNW - Gniewkowo</v>
          </cell>
          <cell r="G36" t="str">
            <v>PL - POLAND</v>
          </cell>
        </row>
        <row r="37">
          <cell r="B37" t="str">
            <v>FOB GOA - Genoa</v>
          </cell>
          <cell r="G37" t="str">
            <v>PT - PORTUGAL</v>
          </cell>
        </row>
        <row r="38">
          <cell r="B38" t="str">
            <v>FOB HAL - Halifax</v>
          </cell>
          <cell r="G38" t="str">
            <v>SG - SINGAPORE</v>
          </cell>
        </row>
        <row r="39">
          <cell r="B39" t="str">
            <v>FOB HAM - Hamburg</v>
          </cell>
          <cell r="G39" t="str">
            <v>SK - SLOVAKIA</v>
          </cell>
        </row>
        <row r="40">
          <cell r="B40" t="str">
            <v>FOB HHH - Hochheim</v>
          </cell>
          <cell r="G40" t="str">
            <v>SI - SLOVENIA</v>
          </cell>
        </row>
        <row r="41">
          <cell r="B41" t="str">
            <v>FOB HKG - Hong Kong</v>
          </cell>
          <cell r="G41" t="str">
            <v>ES - SPAIN</v>
          </cell>
        </row>
        <row r="42">
          <cell r="B42" t="str">
            <v>FOB HPH - Haiphong</v>
          </cell>
          <cell r="G42" t="str">
            <v>LK - SRI LANKA</v>
          </cell>
        </row>
        <row r="43">
          <cell r="B43" t="str">
            <v>FOB HUA - Huang Pu</v>
          </cell>
          <cell r="G43" t="str">
            <v>SE - SWEDEN</v>
          </cell>
        </row>
        <row r="44">
          <cell r="B44" t="str">
            <v>FOB IST - Istanbul</v>
          </cell>
          <cell r="G44" t="str">
            <v>CH - SWITZERLAND</v>
          </cell>
        </row>
        <row r="45">
          <cell r="B45" t="str">
            <v>FOB ITJ - Itajai</v>
          </cell>
          <cell r="G45" t="str">
            <v>TW - TAIWAN</v>
          </cell>
        </row>
        <row r="46">
          <cell r="B46" t="str">
            <v>FOB JKT - Jakarta</v>
          </cell>
          <cell r="G46" t="str">
            <v>TH - THAILAND</v>
          </cell>
        </row>
        <row r="47">
          <cell r="B47" t="str">
            <v>FOB KEL - Keelung</v>
          </cell>
          <cell r="G47" t="str">
            <v>TN - TUNISIA</v>
          </cell>
        </row>
        <row r="48">
          <cell r="B48" t="str">
            <v>FOB KHH - Kaosiung</v>
          </cell>
          <cell r="G48" t="str">
            <v>TR - TURKEY</v>
          </cell>
        </row>
        <row r="49">
          <cell r="B49" t="str">
            <v>FOB KHI - Karachi</v>
          </cell>
          <cell r="G49" t="str">
            <v>GB - UNITED KINGDOM</v>
          </cell>
        </row>
        <row r="50">
          <cell r="B50" t="str">
            <v>FOB KLA - Port Klang</v>
          </cell>
          <cell r="G50" t="str">
            <v>US - USA</v>
          </cell>
        </row>
        <row r="51">
          <cell r="B51" t="str">
            <v>FOB KOS - Sihanoukville</v>
          </cell>
          <cell r="G51" t="str">
            <v>VN - VIETNAM</v>
          </cell>
        </row>
        <row r="52">
          <cell r="B52" t="str">
            <v>FOB KRO - Krosnos</v>
          </cell>
        </row>
        <row r="53">
          <cell r="B53" t="str">
            <v>FOB LCH - Laem Chabang</v>
          </cell>
        </row>
        <row r="54">
          <cell r="B54" t="str">
            <v>FOB LDN - Ladna</v>
          </cell>
        </row>
        <row r="55">
          <cell r="B55" t="str">
            <v>FOB LEI - Leixoes</v>
          </cell>
        </row>
        <row r="56">
          <cell r="B56" t="str">
            <v>FOB LIS - Lisboa</v>
          </cell>
        </row>
        <row r="57">
          <cell r="B57" t="str">
            <v>FOB LIV - Livorno</v>
          </cell>
        </row>
        <row r="58">
          <cell r="B58" t="str">
            <v>FOB LLH - Leghorn</v>
          </cell>
        </row>
        <row r="59">
          <cell r="B59" t="str">
            <v>FOB LLN - Lubiana</v>
          </cell>
        </row>
        <row r="60">
          <cell r="B60" t="str">
            <v>FOB LNR - Lednieke Rovne</v>
          </cell>
        </row>
        <row r="61">
          <cell r="B61" t="str">
            <v>FOB MAA - Madras</v>
          </cell>
        </row>
        <row r="62">
          <cell r="B62" t="str">
            <v>FOB MAM - Sao Mamede</v>
          </cell>
        </row>
        <row r="63">
          <cell r="B63" t="str">
            <v>FOB MEC - Meckenheim</v>
          </cell>
        </row>
        <row r="64">
          <cell r="B64" t="str">
            <v>FOB MES - Medan</v>
          </cell>
        </row>
        <row r="65">
          <cell r="B65" t="str">
            <v>FOB MNL - Manila</v>
          </cell>
        </row>
        <row r="66">
          <cell r="B66" t="str">
            <v>FOB MP9 - Montecalvo Irpino</v>
          </cell>
        </row>
        <row r="67">
          <cell r="B67" t="str">
            <v>FOB MTR - Montreal</v>
          </cell>
        </row>
        <row r="68">
          <cell r="B68" t="str">
            <v>FOB MUA - Muara</v>
          </cell>
        </row>
        <row r="69">
          <cell r="B69" t="str">
            <v>FOB MUN - Mundra</v>
          </cell>
        </row>
        <row r="70">
          <cell r="B70" t="str">
            <v>FOB NEC - Neustaft</v>
          </cell>
        </row>
        <row r="71">
          <cell r="B71" t="str">
            <v>FOB NGB - Ningbo</v>
          </cell>
        </row>
        <row r="72">
          <cell r="B72" t="str">
            <v>FOB NKG - Nanjing</v>
          </cell>
        </row>
        <row r="73">
          <cell r="B73" t="str">
            <v>FOB NSA - Nhava Sheva</v>
          </cell>
        </row>
        <row r="74">
          <cell r="B74" t="str">
            <v>FOB NTG - Nantong</v>
          </cell>
        </row>
        <row r="75">
          <cell r="B75" t="str">
            <v>FOB NVT - Navegantes</v>
          </cell>
        </row>
        <row r="76">
          <cell r="B76" t="str">
            <v>FOB OLN - Olen</v>
          </cell>
        </row>
        <row r="77">
          <cell r="B77" t="str">
            <v>FOB OPO - Porto</v>
          </cell>
        </row>
        <row r="78">
          <cell r="B78" t="str">
            <v>FOB PAP - Port Au Prince</v>
          </cell>
        </row>
        <row r="79">
          <cell r="B79" t="str">
            <v>FOB PAP - Panipat</v>
          </cell>
        </row>
        <row r="80">
          <cell r="B80" t="str">
            <v>FOB PEG - Perugia</v>
          </cell>
        </row>
        <row r="81">
          <cell r="B81" t="str">
            <v>FOB PEN - Penang</v>
          </cell>
        </row>
        <row r="82">
          <cell r="B82" t="str">
            <v>FOB PGU - Pasir Gudang</v>
          </cell>
        </row>
        <row r="83">
          <cell r="B83" t="str">
            <v>FOB PKG - Port Klang</v>
          </cell>
        </row>
        <row r="84">
          <cell r="B84" t="str">
            <v>FOB PNG - Paranagua</v>
          </cell>
        </row>
        <row r="85">
          <cell r="B85" t="str">
            <v>FOB PNH - Phnom Penh</v>
          </cell>
        </row>
        <row r="86">
          <cell r="B86" t="str">
            <v>FOB PRG - Praha</v>
          </cell>
        </row>
        <row r="87">
          <cell r="B87" t="str">
            <v>FOB PUS - Busan</v>
          </cell>
        </row>
        <row r="88">
          <cell r="B88" t="str">
            <v>FOB REG - Reggio di Calabria</v>
          </cell>
        </row>
        <row r="89">
          <cell r="B89" t="str">
            <v>FOB RIG - Rio Grande</v>
          </cell>
        </row>
        <row r="90">
          <cell r="B90" t="str">
            <v>FOB RTM - Rotterdam</v>
          </cell>
        </row>
        <row r="91">
          <cell r="B91" t="str">
            <v>FOB RVN - Rovene</v>
          </cell>
        </row>
        <row r="92">
          <cell r="B92" t="str">
            <v>FOB SER - Seria</v>
          </cell>
        </row>
        <row r="93">
          <cell r="B93" t="str">
            <v>FOB SER - Serang</v>
          </cell>
        </row>
        <row r="94">
          <cell r="B94" t="str">
            <v>FOB SFS - S O Francisco Do Sul</v>
          </cell>
        </row>
        <row r="95">
          <cell r="B95" t="str">
            <v>FOB SGN - Ho Chi Minh</v>
          </cell>
        </row>
        <row r="96">
          <cell r="B96" t="str">
            <v>FOB SGV - San Giovanni Valldarno</v>
          </cell>
        </row>
        <row r="97">
          <cell r="B97" t="str">
            <v>FOB SHA - Shanghai</v>
          </cell>
        </row>
        <row r="98">
          <cell r="B98" t="str">
            <v>FOB SHK - Shekou</v>
          </cell>
        </row>
        <row r="99">
          <cell r="B99" t="str">
            <v>FOB SHV - Sihanoukville</v>
          </cell>
        </row>
        <row r="100">
          <cell r="B100" t="str">
            <v>FOB SIN - Singapore</v>
          </cell>
        </row>
        <row r="101">
          <cell r="B101" t="str">
            <v>FOB SPE - La Spezia</v>
          </cell>
        </row>
        <row r="102">
          <cell r="B102" t="str">
            <v>FOB SRG - Semarang</v>
          </cell>
        </row>
        <row r="103">
          <cell r="B103" t="str">
            <v>FOB SSH - Sanshan</v>
          </cell>
        </row>
        <row r="104">
          <cell r="B104" t="str">
            <v>FOB SUB - Surabaya</v>
          </cell>
        </row>
        <row r="105">
          <cell r="B105" t="str">
            <v>FOB SUD - Shunde</v>
          </cell>
        </row>
        <row r="106">
          <cell r="B106" t="str">
            <v>FOB SUI - Huang Pu</v>
          </cell>
        </row>
        <row r="107">
          <cell r="B107" t="str">
            <v>FOB SWA - Shantou</v>
          </cell>
        </row>
        <row r="108">
          <cell r="B108" t="str">
            <v>FOB SZW - Skrzyszow</v>
          </cell>
        </row>
        <row r="109">
          <cell r="B109" t="str">
            <v>FOB SZX - Shenzhen</v>
          </cell>
        </row>
        <row r="110">
          <cell r="B110" t="str">
            <v>FOB TAI - Taichung</v>
          </cell>
        </row>
        <row r="111">
          <cell r="B111" t="str">
            <v>FOB TAO - Qingdao</v>
          </cell>
        </row>
        <row r="112">
          <cell r="B112" t="str">
            <v>FOB TAR - Tarnow</v>
          </cell>
        </row>
        <row r="113">
          <cell r="B113" t="str">
            <v>FOB TPE - Taipei</v>
          </cell>
        </row>
        <row r="114">
          <cell r="B114" t="str">
            <v>FOB TPP - Tanjung Pelepas</v>
          </cell>
        </row>
        <row r="115">
          <cell r="B115" t="str">
            <v>FOB TSN - Tianjin</v>
          </cell>
        </row>
        <row r="116">
          <cell r="B116" t="str">
            <v>FOB TUN - Tunis</v>
          </cell>
        </row>
        <row r="117">
          <cell r="B117" t="str">
            <v>FOB TUT - Tuticorin</v>
          </cell>
        </row>
        <row r="118">
          <cell r="B118" t="str">
            <v>FOB TXG - TianjinXingang</v>
          </cell>
        </row>
        <row r="119">
          <cell r="B119" t="str">
            <v>FOB TXG - Taichung</v>
          </cell>
        </row>
        <row r="120">
          <cell r="B120" t="str">
            <v>FOB TYO - Tokyo</v>
          </cell>
        </row>
        <row r="121">
          <cell r="B121" t="str">
            <v>FOB UIH - Qui Nhon</v>
          </cell>
        </row>
        <row r="122">
          <cell r="B122" t="str">
            <v>FOB UKB - Kobe</v>
          </cell>
        </row>
        <row r="123">
          <cell r="B123" t="str">
            <v>FOB VAN - Vancouver</v>
          </cell>
        </row>
        <row r="124">
          <cell r="B124" t="str">
            <v>FOB VLC - Valencia</v>
          </cell>
        </row>
        <row r="125">
          <cell r="B125" t="str">
            <v>FOB WBU - Weissenburg</v>
          </cell>
        </row>
        <row r="126">
          <cell r="B126" t="str">
            <v>FOB WNZ - Wenzhou</v>
          </cell>
        </row>
        <row r="127">
          <cell r="B127" t="str">
            <v>FOB WOL - Wolborz</v>
          </cell>
        </row>
        <row r="128">
          <cell r="B128" t="str">
            <v>FOB WUH - Wuhan</v>
          </cell>
        </row>
        <row r="129">
          <cell r="B129" t="str">
            <v>FOB WWS - Weisswasser</v>
          </cell>
        </row>
        <row r="130">
          <cell r="B130" t="str">
            <v>FOB XGG - Xingang</v>
          </cell>
        </row>
        <row r="131">
          <cell r="B131" t="str">
            <v>FOB XIX - Xi Xiang</v>
          </cell>
        </row>
        <row r="132">
          <cell r="B132" t="str">
            <v>FOB XMN - Xiamen</v>
          </cell>
        </row>
        <row r="133">
          <cell r="B133" t="str">
            <v>FOB YHZ - Halifax Airport</v>
          </cell>
        </row>
        <row r="134">
          <cell r="B134" t="str">
            <v>FOB YOK - Yokohama</v>
          </cell>
        </row>
        <row r="135">
          <cell r="B135" t="str">
            <v>FOB YTN - Yantian</v>
          </cell>
        </row>
        <row r="136">
          <cell r="B136" t="str">
            <v>FOB ZIY - Fiorentino</v>
          </cell>
        </row>
        <row r="137">
          <cell r="B137" t="str">
            <v>FOB ZSN - Zhongshan</v>
          </cell>
        </row>
        <row r="138">
          <cell r="B138" t="str">
            <v>FOB ZUH - Zhuhai</v>
          </cell>
        </row>
        <row r="139">
          <cell r="B139" t="str">
            <v>FOB XXX - Not on list. Put port name in notes.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ndor Worksheet"/>
      <sheetName val="Buyer's NOTES"/>
      <sheetName val="Sheet1"/>
      <sheetName val="Buyer's Preticket"/>
      <sheetName val="Buyer's Packs"/>
    </sheetNames>
    <sheetDataSet>
      <sheetData sheetId="0"/>
      <sheetData sheetId="1"/>
      <sheetData sheetId="2">
        <row r="3">
          <cell r="A3">
            <v>3193</v>
          </cell>
          <cell r="C3">
            <v>1</v>
          </cell>
          <cell r="G3">
            <v>3210</v>
          </cell>
          <cell r="H3">
            <v>1</v>
          </cell>
        </row>
        <row r="4">
          <cell r="A4">
            <v>3195</v>
          </cell>
          <cell r="C4">
            <v>1</v>
          </cell>
          <cell r="G4">
            <v>3211</v>
          </cell>
          <cell r="H4">
            <v>1</v>
          </cell>
        </row>
        <row r="5">
          <cell r="A5">
            <v>3201</v>
          </cell>
          <cell r="C5">
            <v>1</v>
          </cell>
          <cell r="G5">
            <v>3216</v>
          </cell>
          <cell r="H5">
            <v>1</v>
          </cell>
        </row>
        <row r="6">
          <cell r="A6">
            <v>3202</v>
          </cell>
          <cell r="C6">
            <v>1</v>
          </cell>
          <cell r="G6">
            <v>3218</v>
          </cell>
          <cell r="H6">
            <v>1</v>
          </cell>
        </row>
        <row r="7">
          <cell r="A7">
            <v>3203</v>
          </cell>
          <cell r="C7">
            <v>1</v>
          </cell>
          <cell r="G7">
            <v>3220</v>
          </cell>
          <cell r="H7">
            <v>1</v>
          </cell>
        </row>
        <row r="8">
          <cell r="A8">
            <v>3205</v>
          </cell>
          <cell r="C8">
            <v>1</v>
          </cell>
          <cell r="G8">
            <v>3222</v>
          </cell>
          <cell r="H8">
            <v>1</v>
          </cell>
        </row>
        <row r="9">
          <cell r="A9">
            <v>3206</v>
          </cell>
          <cell r="C9">
            <v>1</v>
          </cell>
          <cell r="G9">
            <v>3225</v>
          </cell>
          <cell r="H9">
            <v>1</v>
          </cell>
        </row>
        <row r="10">
          <cell r="A10">
            <v>3208</v>
          </cell>
          <cell r="C10">
            <v>1</v>
          </cell>
          <cell r="G10">
            <v>3230</v>
          </cell>
          <cell r="H10">
            <v>1</v>
          </cell>
        </row>
        <row r="11">
          <cell r="A11">
            <v>3212</v>
          </cell>
          <cell r="C11">
            <v>1</v>
          </cell>
          <cell r="G11">
            <v>3234</v>
          </cell>
          <cell r="H11">
            <v>1</v>
          </cell>
        </row>
        <row r="12">
          <cell r="A12">
            <v>3213</v>
          </cell>
          <cell r="C12">
            <v>1</v>
          </cell>
          <cell r="G12">
            <v>3236</v>
          </cell>
          <cell r="H12">
            <v>1</v>
          </cell>
        </row>
        <row r="13">
          <cell r="A13">
            <v>3214</v>
          </cell>
          <cell r="C13">
            <v>1</v>
          </cell>
          <cell r="G13">
            <v>3238</v>
          </cell>
          <cell r="H13">
            <v>1</v>
          </cell>
        </row>
        <row r="14">
          <cell r="A14">
            <v>3215</v>
          </cell>
          <cell r="C14">
            <v>1</v>
          </cell>
          <cell r="G14">
            <v>3240</v>
          </cell>
          <cell r="H14">
            <v>1</v>
          </cell>
        </row>
        <row r="15">
          <cell r="A15">
            <v>3217</v>
          </cell>
          <cell r="C15">
            <v>1</v>
          </cell>
          <cell r="G15">
            <v>3249</v>
          </cell>
          <cell r="H15">
            <v>1</v>
          </cell>
        </row>
        <row r="16">
          <cell r="A16">
            <v>3219</v>
          </cell>
          <cell r="C16">
            <v>1</v>
          </cell>
          <cell r="G16">
            <v>6094</v>
          </cell>
          <cell r="H16">
            <v>1</v>
          </cell>
        </row>
        <row r="17">
          <cell r="A17">
            <v>3221</v>
          </cell>
          <cell r="C17">
            <v>1</v>
          </cell>
          <cell r="G17">
            <v>6095</v>
          </cell>
          <cell r="H17">
            <v>1</v>
          </cell>
        </row>
        <row r="18">
          <cell r="A18">
            <v>3231</v>
          </cell>
          <cell r="C18">
            <v>1</v>
          </cell>
          <cell r="G18">
            <v>6168</v>
          </cell>
          <cell r="H18">
            <v>1</v>
          </cell>
        </row>
        <row r="19">
          <cell r="A19">
            <v>3232</v>
          </cell>
          <cell r="C19">
            <v>1</v>
          </cell>
          <cell r="G19">
            <v>6177</v>
          </cell>
          <cell r="H19">
            <v>1</v>
          </cell>
        </row>
        <row r="20">
          <cell r="A20">
            <v>3233</v>
          </cell>
          <cell r="C20">
            <v>1</v>
          </cell>
          <cell r="G20">
            <v>6221</v>
          </cell>
          <cell r="H20">
            <v>1</v>
          </cell>
        </row>
        <row r="21">
          <cell r="A21">
            <v>3237</v>
          </cell>
          <cell r="C21">
            <v>1</v>
          </cell>
          <cell r="G21">
            <v>6253</v>
          </cell>
          <cell r="H21">
            <v>1</v>
          </cell>
        </row>
        <row r="22">
          <cell r="A22">
            <v>3245</v>
          </cell>
          <cell r="C22">
            <v>1</v>
          </cell>
          <cell r="G22">
            <v>6259</v>
          </cell>
          <cell r="H22">
            <v>1</v>
          </cell>
        </row>
        <row r="23">
          <cell r="A23">
            <v>6046</v>
          </cell>
          <cell r="C23">
            <v>1</v>
          </cell>
          <cell r="G23">
            <v>6272</v>
          </cell>
          <cell r="H23">
            <v>1</v>
          </cell>
        </row>
        <row r="24">
          <cell r="A24">
            <v>6220</v>
          </cell>
          <cell r="C24">
            <v>1</v>
          </cell>
          <cell r="G24">
            <v>6273</v>
          </cell>
          <cell r="H24">
            <v>1</v>
          </cell>
        </row>
        <row r="25">
          <cell r="A25">
            <v>6224</v>
          </cell>
          <cell r="C25">
            <v>1</v>
          </cell>
          <cell r="G25">
            <v>6278</v>
          </cell>
          <cell r="H25">
            <v>1</v>
          </cell>
        </row>
        <row r="26">
          <cell r="A26">
            <v>6250</v>
          </cell>
          <cell r="C26">
            <v>1</v>
          </cell>
          <cell r="G26">
            <v>6320</v>
          </cell>
          <cell r="H26">
            <v>1</v>
          </cell>
        </row>
        <row r="27">
          <cell r="A27">
            <v>6271</v>
          </cell>
          <cell r="C27">
            <v>1</v>
          </cell>
          <cell r="G27">
            <v>8141</v>
          </cell>
          <cell r="H27">
            <v>1</v>
          </cell>
        </row>
        <row r="28">
          <cell r="A28">
            <v>8195</v>
          </cell>
          <cell r="C28">
            <v>1</v>
          </cell>
          <cell r="G28">
            <v>8142</v>
          </cell>
          <cell r="H28">
            <v>1</v>
          </cell>
        </row>
        <row r="29">
          <cell r="A29">
            <v>8196</v>
          </cell>
          <cell r="C29">
            <v>1</v>
          </cell>
          <cell r="G29">
            <v>8191</v>
          </cell>
          <cell r="H29">
            <v>1</v>
          </cell>
        </row>
        <row r="30">
          <cell r="A30">
            <v>8552</v>
          </cell>
          <cell r="C30">
            <v>1</v>
          </cell>
          <cell r="G30">
            <v>8192</v>
          </cell>
          <cell r="H30">
            <v>1</v>
          </cell>
        </row>
        <row r="31">
          <cell r="A31">
            <v>8840</v>
          </cell>
          <cell r="C31">
            <v>1</v>
          </cell>
          <cell r="G31">
            <v>8193</v>
          </cell>
          <cell r="H31">
            <v>1</v>
          </cell>
        </row>
        <row r="32">
          <cell r="A32">
            <v>8842</v>
          </cell>
          <cell r="C32">
            <v>1</v>
          </cell>
          <cell r="G32">
            <v>8197</v>
          </cell>
          <cell r="H32">
            <v>1</v>
          </cell>
        </row>
        <row r="33">
          <cell r="A33">
            <v>9121</v>
          </cell>
          <cell r="C33">
            <v>1</v>
          </cell>
          <cell r="G33">
            <v>8198</v>
          </cell>
          <cell r="H33">
            <v>1</v>
          </cell>
        </row>
        <row r="34">
          <cell r="C34">
            <v>1</v>
          </cell>
          <cell r="G34">
            <v>8199</v>
          </cell>
          <cell r="H34">
            <v>1</v>
          </cell>
        </row>
        <row r="35">
          <cell r="C35">
            <v>1</v>
          </cell>
          <cell r="G35">
            <v>8835</v>
          </cell>
          <cell r="H35">
            <v>1</v>
          </cell>
        </row>
        <row r="36">
          <cell r="C36">
            <v>1</v>
          </cell>
          <cell r="G36">
            <v>8841</v>
          </cell>
          <cell r="H36">
            <v>1</v>
          </cell>
        </row>
        <row r="37">
          <cell r="C37">
            <v>1</v>
          </cell>
          <cell r="G37">
            <v>8843</v>
          </cell>
          <cell r="H37">
            <v>1</v>
          </cell>
        </row>
        <row r="38">
          <cell r="C38">
            <v>1</v>
          </cell>
          <cell r="G38">
            <v>8844</v>
          </cell>
          <cell r="H38">
            <v>1</v>
          </cell>
        </row>
        <row r="39">
          <cell r="C39">
            <v>1</v>
          </cell>
          <cell r="G39">
            <v>8845</v>
          </cell>
          <cell r="H39">
            <v>1</v>
          </cell>
        </row>
        <row r="40">
          <cell r="C40">
            <v>1</v>
          </cell>
          <cell r="G40">
            <v>8846</v>
          </cell>
          <cell r="H40">
            <v>1</v>
          </cell>
        </row>
        <row r="41">
          <cell r="C41">
            <v>1</v>
          </cell>
          <cell r="G41">
            <v>8847</v>
          </cell>
          <cell r="H41">
            <v>1</v>
          </cell>
        </row>
        <row r="42">
          <cell r="C42">
            <v>1</v>
          </cell>
          <cell r="G42">
            <v>8848</v>
          </cell>
          <cell r="H42">
            <v>1</v>
          </cell>
        </row>
        <row r="43">
          <cell r="C43">
            <v>1</v>
          </cell>
          <cell r="G43">
            <v>8849</v>
          </cell>
          <cell r="H43">
            <v>1</v>
          </cell>
        </row>
        <row r="44">
          <cell r="C44">
            <v>1</v>
          </cell>
          <cell r="G44">
            <v>8850</v>
          </cell>
          <cell r="H44">
            <v>1</v>
          </cell>
        </row>
        <row r="45">
          <cell r="C45">
            <v>1</v>
          </cell>
          <cell r="G45">
            <v>8857</v>
          </cell>
          <cell r="H45">
            <v>1</v>
          </cell>
        </row>
        <row r="46">
          <cell r="C46">
            <v>1</v>
          </cell>
          <cell r="G46">
            <v>8861</v>
          </cell>
          <cell r="H46">
            <v>1</v>
          </cell>
        </row>
        <row r="47">
          <cell r="C47">
            <v>1</v>
          </cell>
          <cell r="G47">
            <v>8867</v>
          </cell>
          <cell r="H47">
            <v>1</v>
          </cell>
        </row>
        <row r="48">
          <cell r="C48">
            <v>1</v>
          </cell>
          <cell r="G48">
            <v>8868</v>
          </cell>
          <cell r="H48">
            <v>1</v>
          </cell>
        </row>
        <row r="49">
          <cell r="C49">
            <v>1</v>
          </cell>
          <cell r="G49">
            <v>8869</v>
          </cell>
          <cell r="H49">
            <v>1</v>
          </cell>
        </row>
        <row r="50">
          <cell r="C50">
            <v>1</v>
          </cell>
          <cell r="G50">
            <v>8879</v>
          </cell>
          <cell r="H50">
            <v>1</v>
          </cell>
        </row>
        <row r="51">
          <cell r="C51">
            <v>1</v>
          </cell>
          <cell r="G51">
            <v>8880</v>
          </cell>
          <cell r="H51">
            <v>1</v>
          </cell>
        </row>
        <row r="52">
          <cell r="C52">
            <v>1</v>
          </cell>
          <cell r="G52">
            <v>8881</v>
          </cell>
          <cell r="H52">
            <v>1</v>
          </cell>
        </row>
        <row r="53">
          <cell r="C53">
            <v>1</v>
          </cell>
          <cell r="G53">
            <v>8882</v>
          </cell>
          <cell r="H53">
            <v>1</v>
          </cell>
        </row>
        <row r="54">
          <cell r="C54">
            <v>1</v>
          </cell>
          <cell r="G54">
            <v>8883</v>
          </cell>
          <cell r="H54">
            <v>1</v>
          </cell>
        </row>
        <row r="55">
          <cell r="C55">
            <v>1</v>
          </cell>
          <cell r="G55">
            <v>8884</v>
          </cell>
          <cell r="H55">
            <v>1</v>
          </cell>
        </row>
        <row r="56">
          <cell r="C56">
            <v>1</v>
          </cell>
          <cell r="G56">
            <v>8885</v>
          </cell>
          <cell r="H56">
            <v>1</v>
          </cell>
        </row>
        <row r="57">
          <cell r="C57">
            <v>1</v>
          </cell>
          <cell r="G57">
            <v>8886</v>
          </cell>
          <cell r="H57">
            <v>1</v>
          </cell>
        </row>
        <row r="58">
          <cell r="C58">
            <v>1</v>
          </cell>
          <cell r="G58">
            <v>8890</v>
          </cell>
          <cell r="H58">
            <v>1</v>
          </cell>
        </row>
        <row r="59">
          <cell r="C59">
            <v>1</v>
          </cell>
          <cell r="G59">
            <v>9120</v>
          </cell>
          <cell r="H59">
            <v>1</v>
          </cell>
        </row>
        <row r="60">
          <cell r="C60">
            <v>1</v>
          </cell>
          <cell r="H60">
            <v>1</v>
          </cell>
        </row>
        <row r="61">
          <cell r="C61">
            <v>1</v>
          </cell>
          <cell r="H61">
            <v>1</v>
          </cell>
        </row>
        <row r="62">
          <cell r="C62">
            <v>1</v>
          </cell>
          <cell r="H62">
            <v>1</v>
          </cell>
        </row>
        <row r="63">
          <cell r="C63">
            <v>1</v>
          </cell>
          <cell r="H63">
            <v>1</v>
          </cell>
        </row>
        <row r="64">
          <cell r="C64">
            <v>1</v>
          </cell>
          <cell r="H64">
            <v>1</v>
          </cell>
        </row>
        <row r="65">
          <cell r="C65">
            <v>1</v>
          </cell>
          <cell r="H65">
            <v>1</v>
          </cell>
        </row>
        <row r="66">
          <cell r="C66">
            <v>1</v>
          </cell>
          <cell r="H66">
            <v>1</v>
          </cell>
        </row>
        <row r="67">
          <cell r="C67">
            <v>1</v>
          </cell>
          <cell r="H67">
            <v>1</v>
          </cell>
        </row>
        <row r="68">
          <cell r="C68">
            <v>1</v>
          </cell>
          <cell r="H68">
            <v>1</v>
          </cell>
        </row>
        <row r="69">
          <cell r="C69">
            <v>1</v>
          </cell>
          <cell r="H69">
            <v>1</v>
          </cell>
        </row>
        <row r="70">
          <cell r="C70">
            <v>1</v>
          </cell>
          <cell r="H70">
            <v>1</v>
          </cell>
        </row>
        <row r="71">
          <cell r="C71">
            <v>1</v>
          </cell>
          <cell r="H71">
            <v>1</v>
          </cell>
        </row>
        <row r="72">
          <cell r="C72">
            <v>1</v>
          </cell>
          <cell r="H72">
            <v>1</v>
          </cell>
        </row>
        <row r="73">
          <cell r="C73">
            <v>1</v>
          </cell>
          <cell r="H73">
            <v>1</v>
          </cell>
        </row>
        <row r="74">
          <cell r="C74">
            <v>1</v>
          </cell>
          <cell r="H74">
            <v>1</v>
          </cell>
        </row>
        <row r="75">
          <cell r="C75">
            <v>1</v>
          </cell>
          <cell r="H75">
            <v>1</v>
          </cell>
        </row>
        <row r="76">
          <cell r="C76">
            <v>1</v>
          </cell>
          <cell r="H76">
            <v>1</v>
          </cell>
        </row>
        <row r="77">
          <cell r="C77">
            <v>1</v>
          </cell>
          <cell r="H77">
            <v>1</v>
          </cell>
        </row>
        <row r="78">
          <cell r="C78">
            <v>1</v>
          </cell>
          <cell r="H78">
            <v>1</v>
          </cell>
        </row>
        <row r="79">
          <cell r="C79">
            <v>1</v>
          </cell>
          <cell r="H79">
            <v>1</v>
          </cell>
        </row>
        <row r="80">
          <cell r="C80">
            <v>1</v>
          </cell>
          <cell r="H80">
            <v>1</v>
          </cell>
        </row>
        <row r="81">
          <cell r="C81">
            <v>1</v>
          </cell>
          <cell r="H81">
            <v>1</v>
          </cell>
        </row>
        <row r="82">
          <cell r="C82">
            <v>1</v>
          </cell>
          <cell r="H82">
            <v>1</v>
          </cell>
        </row>
        <row r="83">
          <cell r="C83">
            <v>1</v>
          </cell>
          <cell r="H83">
            <v>1</v>
          </cell>
        </row>
        <row r="84">
          <cell r="C84">
            <v>1</v>
          </cell>
          <cell r="H84">
            <v>1</v>
          </cell>
        </row>
        <row r="85">
          <cell r="C85">
            <v>1</v>
          </cell>
          <cell r="H85">
            <v>1</v>
          </cell>
        </row>
        <row r="86">
          <cell r="C86">
            <v>1</v>
          </cell>
          <cell r="H86">
            <v>1</v>
          </cell>
        </row>
        <row r="87">
          <cell r="C87">
            <v>1</v>
          </cell>
          <cell r="H87">
            <v>1</v>
          </cell>
        </row>
        <row r="88">
          <cell r="C88">
            <v>1</v>
          </cell>
          <cell r="H88">
            <v>1</v>
          </cell>
        </row>
        <row r="89">
          <cell r="C89">
            <v>1</v>
          </cell>
          <cell r="H89">
            <v>1</v>
          </cell>
        </row>
        <row r="90">
          <cell r="C90">
            <v>1</v>
          </cell>
          <cell r="H90">
            <v>1</v>
          </cell>
        </row>
        <row r="91">
          <cell r="C91">
            <v>1</v>
          </cell>
          <cell r="H91">
            <v>1</v>
          </cell>
        </row>
        <row r="92">
          <cell r="C92">
            <v>1</v>
          </cell>
          <cell r="H92">
            <v>1</v>
          </cell>
        </row>
        <row r="93">
          <cell r="C93">
            <v>1</v>
          </cell>
          <cell r="H93">
            <v>1</v>
          </cell>
        </row>
        <row r="94">
          <cell r="C94">
            <v>1</v>
          </cell>
          <cell r="H94">
            <v>1</v>
          </cell>
        </row>
        <row r="95">
          <cell r="C95">
            <v>1</v>
          </cell>
          <cell r="H95">
            <v>1</v>
          </cell>
        </row>
        <row r="96">
          <cell r="C96">
            <v>1</v>
          </cell>
          <cell r="H96">
            <v>1</v>
          </cell>
        </row>
        <row r="97">
          <cell r="C97">
            <v>1</v>
          </cell>
          <cell r="H97">
            <v>1</v>
          </cell>
        </row>
        <row r="98">
          <cell r="C98">
            <v>1</v>
          </cell>
          <cell r="H98">
            <v>1</v>
          </cell>
        </row>
        <row r="99">
          <cell r="C99">
            <v>1</v>
          </cell>
          <cell r="H99">
            <v>1</v>
          </cell>
        </row>
        <row r="100">
          <cell r="C100">
            <v>1</v>
          </cell>
          <cell r="H100">
            <v>1</v>
          </cell>
        </row>
        <row r="101">
          <cell r="C101">
            <v>1</v>
          </cell>
          <cell r="H101">
            <v>1</v>
          </cell>
        </row>
        <row r="102">
          <cell r="C102">
            <v>1</v>
          </cell>
          <cell r="H102">
            <v>1</v>
          </cell>
        </row>
        <row r="103">
          <cell r="C103">
            <v>1</v>
          </cell>
          <cell r="H103">
            <v>1</v>
          </cell>
        </row>
        <row r="104">
          <cell r="C104">
            <v>1</v>
          </cell>
          <cell r="H104">
            <v>1</v>
          </cell>
        </row>
        <row r="105">
          <cell r="C105">
            <v>1</v>
          </cell>
          <cell r="H105">
            <v>1</v>
          </cell>
        </row>
        <row r="106">
          <cell r="C106">
            <v>1</v>
          </cell>
          <cell r="H106">
            <v>1</v>
          </cell>
        </row>
        <row r="107">
          <cell r="C107">
            <v>1</v>
          </cell>
          <cell r="H107">
            <v>1</v>
          </cell>
        </row>
        <row r="108">
          <cell r="C108">
            <v>1</v>
          </cell>
          <cell r="H108">
            <v>1</v>
          </cell>
        </row>
        <row r="109">
          <cell r="C109">
            <v>1</v>
          </cell>
          <cell r="H109">
            <v>1</v>
          </cell>
        </row>
        <row r="110">
          <cell r="C110">
            <v>1</v>
          </cell>
          <cell r="H110">
            <v>1</v>
          </cell>
        </row>
        <row r="111">
          <cell r="C111">
            <v>1</v>
          </cell>
          <cell r="H111">
            <v>1</v>
          </cell>
        </row>
        <row r="112">
          <cell r="C112">
            <v>1</v>
          </cell>
          <cell r="H112">
            <v>1</v>
          </cell>
        </row>
        <row r="113">
          <cell r="C113">
            <v>1</v>
          </cell>
          <cell r="H113">
            <v>1</v>
          </cell>
        </row>
        <row r="114">
          <cell r="C114">
            <v>1</v>
          </cell>
          <cell r="H114">
            <v>1</v>
          </cell>
        </row>
        <row r="115">
          <cell r="C115">
            <v>1</v>
          </cell>
          <cell r="H115">
            <v>1</v>
          </cell>
        </row>
        <row r="116">
          <cell r="C116">
            <v>1</v>
          </cell>
          <cell r="H116">
            <v>1</v>
          </cell>
        </row>
        <row r="117">
          <cell r="C117">
            <v>1</v>
          </cell>
          <cell r="H117">
            <v>1</v>
          </cell>
        </row>
        <row r="118">
          <cell r="C118">
            <v>1</v>
          </cell>
          <cell r="H118">
            <v>1</v>
          </cell>
        </row>
        <row r="119">
          <cell r="C119">
            <v>1</v>
          </cell>
          <cell r="H119">
            <v>1</v>
          </cell>
        </row>
        <row r="120">
          <cell r="C120">
            <v>1</v>
          </cell>
          <cell r="H120">
            <v>1</v>
          </cell>
        </row>
        <row r="121">
          <cell r="C121">
            <v>1</v>
          </cell>
          <cell r="H121">
            <v>1</v>
          </cell>
        </row>
        <row r="122">
          <cell r="C122">
            <v>1</v>
          </cell>
          <cell r="H122">
            <v>1</v>
          </cell>
        </row>
        <row r="123">
          <cell r="C123">
            <v>1</v>
          </cell>
          <cell r="H123">
            <v>1</v>
          </cell>
        </row>
        <row r="124">
          <cell r="C124">
            <v>1</v>
          </cell>
          <cell r="H124">
            <v>1</v>
          </cell>
        </row>
        <row r="125">
          <cell r="C125">
            <v>1</v>
          </cell>
          <cell r="H125">
            <v>1</v>
          </cell>
        </row>
        <row r="126">
          <cell r="C126">
            <v>1</v>
          </cell>
          <cell r="H126">
            <v>1</v>
          </cell>
        </row>
        <row r="127">
          <cell r="C127">
            <v>1</v>
          </cell>
          <cell r="H127">
            <v>1</v>
          </cell>
        </row>
        <row r="128">
          <cell r="C128">
            <v>1</v>
          </cell>
          <cell r="H128">
            <v>1</v>
          </cell>
        </row>
        <row r="129">
          <cell r="C129">
            <v>1</v>
          </cell>
          <cell r="H129">
            <v>1</v>
          </cell>
        </row>
        <row r="130">
          <cell r="C130">
            <v>1</v>
          </cell>
          <cell r="H130">
            <v>1</v>
          </cell>
        </row>
        <row r="131">
          <cell r="C131">
            <v>1</v>
          </cell>
          <cell r="H131">
            <v>1</v>
          </cell>
        </row>
        <row r="132">
          <cell r="C132">
            <v>1</v>
          </cell>
          <cell r="H132">
            <v>1</v>
          </cell>
        </row>
        <row r="133">
          <cell r="C133">
            <v>1</v>
          </cell>
          <cell r="H133">
            <v>1</v>
          </cell>
        </row>
        <row r="134">
          <cell r="C134">
            <v>1</v>
          </cell>
          <cell r="H134">
            <v>1</v>
          </cell>
        </row>
        <row r="135">
          <cell r="C135">
            <v>1</v>
          </cell>
          <cell r="H135">
            <v>1</v>
          </cell>
        </row>
        <row r="136">
          <cell r="C136">
            <v>1</v>
          </cell>
          <cell r="H136">
            <v>1</v>
          </cell>
        </row>
        <row r="137">
          <cell r="C137">
            <v>1</v>
          </cell>
          <cell r="H137">
            <v>1</v>
          </cell>
        </row>
        <row r="138">
          <cell r="C138">
            <v>1</v>
          </cell>
          <cell r="H138">
            <v>1</v>
          </cell>
        </row>
        <row r="139">
          <cell r="C139">
            <v>1</v>
          </cell>
          <cell r="H139">
            <v>1</v>
          </cell>
        </row>
        <row r="140">
          <cell r="C140">
            <v>1</v>
          </cell>
          <cell r="H140">
            <v>1</v>
          </cell>
        </row>
        <row r="141">
          <cell r="C141">
            <v>1</v>
          </cell>
          <cell r="H141">
            <v>1</v>
          </cell>
        </row>
        <row r="142">
          <cell r="C142">
            <v>1</v>
          </cell>
          <cell r="H142">
            <v>1</v>
          </cell>
        </row>
        <row r="143">
          <cell r="C143">
            <v>1</v>
          </cell>
          <cell r="H143">
            <v>1</v>
          </cell>
        </row>
        <row r="144">
          <cell r="C144">
            <v>1</v>
          </cell>
          <cell r="H144">
            <v>1</v>
          </cell>
        </row>
        <row r="145">
          <cell r="C145">
            <v>1</v>
          </cell>
          <cell r="H145">
            <v>1</v>
          </cell>
        </row>
        <row r="146">
          <cell r="C146">
            <v>1</v>
          </cell>
          <cell r="H146">
            <v>1</v>
          </cell>
        </row>
        <row r="147">
          <cell r="C147">
            <v>1</v>
          </cell>
          <cell r="H147">
            <v>1</v>
          </cell>
        </row>
        <row r="148">
          <cell r="C148">
            <v>1</v>
          </cell>
          <cell r="H148">
            <v>1</v>
          </cell>
        </row>
        <row r="149">
          <cell r="C149">
            <v>1</v>
          </cell>
          <cell r="H149">
            <v>1</v>
          </cell>
        </row>
        <row r="150">
          <cell r="C150">
            <v>1</v>
          </cell>
          <cell r="H150">
            <v>1</v>
          </cell>
        </row>
        <row r="151">
          <cell r="C151">
            <v>1</v>
          </cell>
          <cell r="H151">
            <v>1</v>
          </cell>
        </row>
        <row r="152">
          <cell r="C152">
            <v>1</v>
          </cell>
          <cell r="H152">
            <v>1</v>
          </cell>
        </row>
        <row r="153">
          <cell r="C153">
            <v>1</v>
          </cell>
          <cell r="H153">
            <v>1</v>
          </cell>
        </row>
        <row r="154">
          <cell r="C154">
            <v>1</v>
          </cell>
          <cell r="H154">
            <v>1</v>
          </cell>
        </row>
        <row r="155">
          <cell r="C155">
            <v>1</v>
          </cell>
          <cell r="H155">
            <v>1</v>
          </cell>
        </row>
        <row r="156">
          <cell r="C156">
            <v>1</v>
          </cell>
          <cell r="H156">
            <v>1</v>
          </cell>
        </row>
        <row r="157">
          <cell r="C157">
            <v>1</v>
          </cell>
          <cell r="H157">
            <v>1</v>
          </cell>
        </row>
        <row r="158">
          <cell r="C158">
            <v>1</v>
          </cell>
          <cell r="H158">
            <v>1</v>
          </cell>
        </row>
        <row r="159">
          <cell r="C159">
            <v>1</v>
          </cell>
          <cell r="H159">
            <v>1</v>
          </cell>
        </row>
        <row r="160">
          <cell r="C160">
            <v>1</v>
          </cell>
          <cell r="H160">
            <v>1</v>
          </cell>
        </row>
        <row r="161">
          <cell r="C161">
            <v>1</v>
          </cell>
          <cell r="H161">
            <v>1</v>
          </cell>
        </row>
        <row r="162">
          <cell r="C162">
            <v>1</v>
          </cell>
          <cell r="H162">
            <v>1</v>
          </cell>
        </row>
        <row r="163">
          <cell r="C163">
            <v>1</v>
          </cell>
          <cell r="H163">
            <v>1</v>
          </cell>
        </row>
        <row r="164">
          <cell r="C164">
            <v>1</v>
          </cell>
          <cell r="H164">
            <v>1</v>
          </cell>
        </row>
        <row r="165">
          <cell r="C165">
            <v>1</v>
          </cell>
          <cell r="H165">
            <v>1</v>
          </cell>
        </row>
        <row r="166">
          <cell r="C166">
            <v>1</v>
          </cell>
          <cell r="H166">
            <v>1</v>
          </cell>
        </row>
        <row r="167">
          <cell r="C167">
            <v>1</v>
          </cell>
          <cell r="H167">
            <v>1</v>
          </cell>
        </row>
        <row r="168">
          <cell r="C168">
            <v>1</v>
          </cell>
          <cell r="H168">
            <v>1</v>
          </cell>
        </row>
        <row r="169">
          <cell r="C169">
            <v>1</v>
          </cell>
          <cell r="H169">
            <v>1</v>
          </cell>
        </row>
        <row r="170">
          <cell r="C170">
            <v>1</v>
          </cell>
          <cell r="H170">
            <v>1</v>
          </cell>
        </row>
        <row r="171">
          <cell r="C171">
            <v>1</v>
          </cell>
          <cell r="H171">
            <v>1</v>
          </cell>
        </row>
        <row r="172">
          <cell r="C172">
            <v>1</v>
          </cell>
          <cell r="H172">
            <v>1</v>
          </cell>
        </row>
        <row r="173">
          <cell r="C173">
            <v>1</v>
          </cell>
          <cell r="H173">
            <v>1</v>
          </cell>
        </row>
        <row r="174">
          <cell r="C174">
            <v>1</v>
          </cell>
          <cell r="H174">
            <v>1</v>
          </cell>
        </row>
        <row r="175">
          <cell r="C175">
            <v>1</v>
          </cell>
          <cell r="H175">
            <v>1</v>
          </cell>
        </row>
        <row r="176">
          <cell r="C176">
            <v>1</v>
          </cell>
          <cell r="H176">
            <v>1</v>
          </cell>
        </row>
        <row r="177">
          <cell r="C177">
            <v>1</v>
          </cell>
          <cell r="H177">
            <v>1</v>
          </cell>
        </row>
        <row r="178">
          <cell r="C178">
            <v>1</v>
          </cell>
          <cell r="H178">
            <v>1</v>
          </cell>
        </row>
        <row r="179">
          <cell r="C179">
            <v>1</v>
          </cell>
          <cell r="H179">
            <v>1</v>
          </cell>
        </row>
        <row r="180">
          <cell r="C180">
            <v>1</v>
          </cell>
          <cell r="H180">
            <v>1</v>
          </cell>
        </row>
        <row r="181">
          <cell r="C181">
            <v>1</v>
          </cell>
          <cell r="H181">
            <v>1</v>
          </cell>
        </row>
        <row r="182">
          <cell r="C182">
            <v>1</v>
          </cell>
          <cell r="H182">
            <v>1</v>
          </cell>
        </row>
        <row r="183">
          <cell r="C183">
            <v>1</v>
          </cell>
          <cell r="H183">
            <v>1</v>
          </cell>
        </row>
        <row r="184">
          <cell r="C184">
            <v>1</v>
          </cell>
          <cell r="H184">
            <v>1</v>
          </cell>
        </row>
        <row r="185">
          <cell r="C185">
            <v>1</v>
          </cell>
          <cell r="H185">
            <v>1</v>
          </cell>
        </row>
        <row r="186">
          <cell r="C186">
            <v>1</v>
          </cell>
          <cell r="H186">
            <v>1</v>
          </cell>
        </row>
        <row r="187">
          <cell r="C187">
            <v>1</v>
          </cell>
          <cell r="H187">
            <v>1</v>
          </cell>
        </row>
        <row r="188">
          <cell r="C188">
            <v>1</v>
          </cell>
          <cell r="H188">
            <v>1</v>
          </cell>
        </row>
        <row r="189">
          <cell r="C189">
            <v>1</v>
          </cell>
          <cell r="H189">
            <v>1</v>
          </cell>
        </row>
        <row r="190">
          <cell r="C190">
            <v>1</v>
          </cell>
          <cell r="H190">
            <v>1</v>
          </cell>
        </row>
        <row r="191">
          <cell r="C191">
            <v>1</v>
          </cell>
          <cell r="H191">
            <v>1</v>
          </cell>
        </row>
        <row r="192">
          <cell r="C192">
            <v>1</v>
          </cell>
          <cell r="H192">
            <v>1</v>
          </cell>
        </row>
        <row r="193">
          <cell r="C193">
            <v>1</v>
          </cell>
          <cell r="H193">
            <v>1</v>
          </cell>
        </row>
        <row r="194">
          <cell r="C194">
            <v>1</v>
          </cell>
          <cell r="H194">
            <v>1</v>
          </cell>
        </row>
        <row r="195">
          <cell r="C195">
            <v>1</v>
          </cell>
          <cell r="H195">
            <v>1</v>
          </cell>
        </row>
        <row r="196">
          <cell r="C196">
            <v>1</v>
          </cell>
          <cell r="H196">
            <v>1</v>
          </cell>
        </row>
        <row r="197">
          <cell r="C197">
            <v>1</v>
          </cell>
          <cell r="H197">
            <v>1</v>
          </cell>
        </row>
        <row r="198">
          <cell r="C198">
            <v>1</v>
          </cell>
          <cell r="H198">
            <v>1</v>
          </cell>
        </row>
        <row r="199">
          <cell r="C199">
            <v>1</v>
          </cell>
          <cell r="H199">
            <v>1</v>
          </cell>
        </row>
        <row r="200">
          <cell r="C200">
            <v>1</v>
          </cell>
          <cell r="H200">
            <v>1</v>
          </cell>
        </row>
        <row r="201">
          <cell r="C201">
            <v>1</v>
          </cell>
          <cell r="H201">
            <v>1</v>
          </cell>
        </row>
        <row r="202">
          <cell r="C202">
            <v>1</v>
          </cell>
          <cell r="H202">
            <v>1</v>
          </cell>
        </row>
        <row r="203">
          <cell r="C203">
            <v>1</v>
          </cell>
          <cell r="H203">
            <v>1</v>
          </cell>
        </row>
        <row r="204">
          <cell r="C204">
            <v>1</v>
          </cell>
          <cell r="H204">
            <v>1</v>
          </cell>
        </row>
        <row r="205">
          <cell r="C205">
            <v>1</v>
          </cell>
          <cell r="H205">
            <v>1</v>
          </cell>
        </row>
        <row r="206">
          <cell r="C206">
            <v>1</v>
          </cell>
          <cell r="H206">
            <v>1</v>
          </cell>
        </row>
        <row r="207">
          <cell r="C207">
            <v>1</v>
          </cell>
          <cell r="H207">
            <v>1</v>
          </cell>
        </row>
        <row r="208">
          <cell r="C208">
            <v>1</v>
          </cell>
          <cell r="H208">
            <v>1</v>
          </cell>
        </row>
        <row r="209">
          <cell r="C209">
            <v>1</v>
          </cell>
          <cell r="H209">
            <v>1</v>
          </cell>
        </row>
        <row r="210">
          <cell r="C210">
            <v>1</v>
          </cell>
          <cell r="H210">
            <v>1</v>
          </cell>
        </row>
        <row r="211">
          <cell r="C211">
            <v>1</v>
          </cell>
          <cell r="H211">
            <v>1</v>
          </cell>
        </row>
        <row r="212">
          <cell r="C212">
            <v>1</v>
          </cell>
          <cell r="H212">
            <v>1</v>
          </cell>
        </row>
        <row r="213">
          <cell r="C213">
            <v>1</v>
          </cell>
          <cell r="H213">
            <v>1</v>
          </cell>
        </row>
        <row r="214">
          <cell r="C214">
            <v>1</v>
          </cell>
          <cell r="H214">
            <v>1</v>
          </cell>
        </row>
        <row r="215">
          <cell r="C215">
            <v>1</v>
          </cell>
          <cell r="H215">
            <v>1</v>
          </cell>
        </row>
        <row r="216">
          <cell r="C216">
            <v>1</v>
          </cell>
          <cell r="H216">
            <v>1</v>
          </cell>
        </row>
        <row r="217">
          <cell r="C217">
            <v>1</v>
          </cell>
          <cell r="H217">
            <v>1</v>
          </cell>
        </row>
        <row r="218">
          <cell r="C218">
            <v>1</v>
          </cell>
          <cell r="H218">
            <v>1</v>
          </cell>
        </row>
        <row r="219">
          <cell r="C219">
            <v>1</v>
          </cell>
          <cell r="H219">
            <v>1</v>
          </cell>
        </row>
        <row r="220">
          <cell r="C220">
            <v>1</v>
          </cell>
          <cell r="H220">
            <v>1</v>
          </cell>
        </row>
        <row r="221">
          <cell r="C221">
            <v>1</v>
          </cell>
          <cell r="H221">
            <v>1</v>
          </cell>
        </row>
        <row r="222">
          <cell r="C222">
            <v>1</v>
          </cell>
          <cell r="H222">
            <v>1</v>
          </cell>
        </row>
        <row r="223">
          <cell r="C223">
            <v>1</v>
          </cell>
          <cell r="H223">
            <v>1</v>
          </cell>
        </row>
        <row r="224">
          <cell r="C224">
            <v>1</v>
          </cell>
          <cell r="H224">
            <v>1</v>
          </cell>
        </row>
        <row r="225">
          <cell r="C225">
            <v>1</v>
          </cell>
          <cell r="H225">
            <v>1</v>
          </cell>
        </row>
        <row r="226">
          <cell r="C226">
            <v>1</v>
          </cell>
          <cell r="H226">
            <v>1</v>
          </cell>
        </row>
        <row r="227">
          <cell r="C227">
            <v>1</v>
          </cell>
          <cell r="H227">
            <v>1</v>
          </cell>
        </row>
        <row r="228">
          <cell r="C228">
            <v>1</v>
          </cell>
          <cell r="H228">
            <v>1</v>
          </cell>
        </row>
        <row r="229">
          <cell r="C229">
            <v>1</v>
          </cell>
          <cell r="H229">
            <v>1</v>
          </cell>
        </row>
        <row r="230">
          <cell r="C230">
            <v>1</v>
          </cell>
          <cell r="H230">
            <v>1</v>
          </cell>
        </row>
        <row r="231">
          <cell r="C231">
            <v>1</v>
          </cell>
          <cell r="H231">
            <v>1</v>
          </cell>
        </row>
        <row r="232">
          <cell r="C232">
            <v>1</v>
          </cell>
          <cell r="H232">
            <v>1</v>
          </cell>
        </row>
        <row r="233">
          <cell r="C233">
            <v>1</v>
          </cell>
          <cell r="H233">
            <v>1</v>
          </cell>
        </row>
        <row r="234">
          <cell r="C234">
            <v>1</v>
          </cell>
          <cell r="H234">
            <v>1</v>
          </cell>
        </row>
        <row r="235">
          <cell r="C235">
            <v>1</v>
          </cell>
          <cell r="H235">
            <v>1</v>
          </cell>
        </row>
        <row r="236">
          <cell r="C236">
            <v>1</v>
          </cell>
          <cell r="H236">
            <v>1</v>
          </cell>
        </row>
        <row r="237">
          <cell r="C237">
            <v>1</v>
          </cell>
          <cell r="H237">
            <v>1</v>
          </cell>
        </row>
        <row r="238">
          <cell r="C238">
            <v>1</v>
          </cell>
          <cell r="H238">
            <v>1</v>
          </cell>
        </row>
        <row r="239">
          <cell r="C239">
            <v>1</v>
          </cell>
          <cell r="H239">
            <v>1</v>
          </cell>
        </row>
        <row r="240">
          <cell r="C240">
            <v>1</v>
          </cell>
          <cell r="H240">
            <v>1</v>
          </cell>
        </row>
        <row r="241">
          <cell r="C241">
            <v>1</v>
          </cell>
          <cell r="H241">
            <v>1</v>
          </cell>
        </row>
        <row r="242">
          <cell r="C242">
            <v>1</v>
          </cell>
          <cell r="H242">
            <v>1</v>
          </cell>
        </row>
        <row r="243">
          <cell r="C243">
            <v>1</v>
          </cell>
          <cell r="H243">
            <v>1</v>
          </cell>
        </row>
        <row r="244">
          <cell r="C244">
            <v>1</v>
          </cell>
          <cell r="H244">
            <v>1</v>
          </cell>
        </row>
        <row r="245">
          <cell r="C245">
            <v>1</v>
          </cell>
          <cell r="H245">
            <v>1</v>
          </cell>
        </row>
        <row r="246">
          <cell r="C246">
            <v>1</v>
          </cell>
          <cell r="H246">
            <v>1</v>
          </cell>
        </row>
        <row r="247">
          <cell r="C247">
            <v>1</v>
          </cell>
          <cell r="H247">
            <v>1</v>
          </cell>
        </row>
        <row r="248">
          <cell r="C248">
            <v>1</v>
          </cell>
          <cell r="H248">
            <v>1</v>
          </cell>
        </row>
        <row r="249">
          <cell r="C249">
            <v>1</v>
          </cell>
          <cell r="H249">
            <v>1</v>
          </cell>
        </row>
        <row r="250">
          <cell r="C250">
            <v>1</v>
          </cell>
          <cell r="H250">
            <v>1</v>
          </cell>
        </row>
        <row r="251">
          <cell r="C251">
            <v>1</v>
          </cell>
          <cell r="H251">
            <v>1</v>
          </cell>
        </row>
        <row r="252">
          <cell r="C252">
            <v>1</v>
          </cell>
          <cell r="H252">
            <v>1</v>
          </cell>
        </row>
        <row r="253">
          <cell r="C253">
            <v>1</v>
          </cell>
          <cell r="H253">
            <v>1</v>
          </cell>
        </row>
        <row r="254">
          <cell r="C254">
            <v>1</v>
          </cell>
          <cell r="H254">
            <v>1</v>
          </cell>
        </row>
        <row r="255">
          <cell r="C255">
            <v>1</v>
          </cell>
          <cell r="H255">
            <v>1</v>
          </cell>
        </row>
        <row r="256">
          <cell r="C256">
            <v>1</v>
          </cell>
          <cell r="H256">
            <v>1</v>
          </cell>
        </row>
        <row r="257">
          <cell r="C257">
            <v>1</v>
          </cell>
          <cell r="H257">
            <v>1</v>
          </cell>
        </row>
        <row r="258">
          <cell r="C258">
            <v>1</v>
          </cell>
          <cell r="H258">
            <v>1</v>
          </cell>
        </row>
        <row r="259">
          <cell r="C259">
            <v>1</v>
          </cell>
          <cell r="H259">
            <v>1</v>
          </cell>
        </row>
        <row r="260">
          <cell r="C260">
            <v>1</v>
          </cell>
          <cell r="H260">
            <v>1</v>
          </cell>
        </row>
        <row r="261">
          <cell r="C261">
            <v>1</v>
          </cell>
          <cell r="H261">
            <v>1</v>
          </cell>
        </row>
        <row r="262">
          <cell r="C262">
            <v>1</v>
          </cell>
          <cell r="H262">
            <v>1</v>
          </cell>
        </row>
        <row r="263">
          <cell r="C263">
            <v>1</v>
          </cell>
          <cell r="H263">
            <v>1</v>
          </cell>
        </row>
        <row r="264">
          <cell r="C264">
            <v>1</v>
          </cell>
          <cell r="H264">
            <v>1</v>
          </cell>
        </row>
        <row r="265">
          <cell r="C265">
            <v>1</v>
          </cell>
          <cell r="H265">
            <v>1</v>
          </cell>
        </row>
        <row r="266">
          <cell r="C266">
            <v>1</v>
          </cell>
          <cell r="H266">
            <v>1</v>
          </cell>
        </row>
        <row r="267">
          <cell r="C267">
            <v>1</v>
          </cell>
          <cell r="H267">
            <v>1</v>
          </cell>
        </row>
        <row r="268">
          <cell r="C268">
            <v>1</v>
          </cell>
          <cell r="H268">
            <v>1</v>
          </cell>
        </row>
        <row r="269">
          <cell r="C269">
            <v>1</v>
          </cell>
          <cell r="H269">
            <v>1</v>
          </cell>
        </row>
        <row r="270">
          <cell r="C270">
            <v>1</v>
          </cell>
          <cell r="H270">
            <v>1</v>
          </cell>
        </row>
        <row r="271">
          <cell r="C271">
            <v>1</v>
          </cell>
          <cell r="H271">
            <v>1</v>
          </cell>
        </row>
        <row r="272">
          <cell r="C272">
            <v>1</v>
          </cell>
          <cell r="H272">
            <v>1</v>
          </cell>
        </row>
        <row r="273">
          <cell r="C273">
            <v>1</v>
          </cell>
          <cell r="H273">
            <v>1</v>
          </cell>
        </row>
        <row r="274">
          <cell r="C274">
            <v>1</v>
          </cell>
          <cell r="H274">
            <v>1</v>
          </cell>
        </row>
        <row r="275">
          <cell r="C275">
            <v>1</v>
          </cell>
          <cell r="H275">
            <v>1</v>
          </cell>
        </row>
        <row r="276">
          <cell r="C276">
            <v>1</v>
          </cell>
          <cell r="H276">
            <v>1</v>
          </cell>
        </row>
        <row r="277">
          <cell r="C277">
            <v>1</v>
          </cell>
          <cell r="H277">
            <v>1</v>
          </cell>
        </row>
        <row r="278">
          <cell r="C278">
            <v>1</v>
          </cell>
          <cell r="H278">
            <v>1</v>
          </cell>
        </row>
        <row r="279">
          <cell r="C279">
            <v>1</v>
          </cell>
          <cell r="H279">
            <v>1</v>
          </cell>
        </row>
        <row r="280">
          <cell r="C280">
            <v>1</v>
          </cell>
          <cell r="H280">
            <v>1</v>
          </cell>
        </row>
        <row r="281">
          <cell r="C281">
            <v>1</v>
          </cell>
          <cell r="H281">
            <v>1</v>
          </cell>
        </row>
        <row r="282">
          <cell r="C282">
            <v>1</v>
          </cell>
          <cell r="H282">
            <v>1</v>
          </cell>
        </row>
        <row r="283">
          <cell r="C283">
            <v>1</v>
          </cell>
          <cell r="H283">
            <v>1</v>
          </cell>
        </row>
        <row r="284">
          <cell r="C284">
            <v>1</v>
          </cell>
          <cell r="H284">
            <v>1</v>
          </cell>
        </row>
        <row r="285">
          <cell r="C285">
            <v>1</v>
          </cell>
          <cell r="H285">
            <v>1</v>
          </cell>
        </row>
        <row r="286">
          <cell r="C286">
            <v>1</v>
          </cell>
          <cell r="H286">
            <v>1</v>
          </cell>
        </row>
        <row r="287">
          <cell r="C287">
            <v>1</v>
          </cell>
          <cell r="H287">
            <v>1</v>
          </cell>
        </row>
        <row r="288">
          <cell r="C288">
            <v>1</v>
          </cell>
          <cell r="H288">
            <v>1</v>
          </cell>
        </row>
        <row r="289">
          <cell r="C289">
            <v>1</v>
          </cell>
          <cell r="H289">
            <v>1</v>
          </cell>
        </row>
        <row r="290">
          <cell r="C290">
            <v>1</v>
          </cell>
          <cell r="H290">
            <v>1</v>
          </cell>
        </row>
        <row r="291">
          <cell r="C291">
            <v>1</v>
          </cell>
          <cell r="H291">
            <v>1</v>
          </cell>
        </row>
        <row r="292">
          <cell r="C292">
            <v>1</v>
          </cell>
          <cell r="H292">
            <v>1</v>
          </cell>
        </row>
        <row r="293">
          <cell r="C293">
            <v>1</v>
          </cell>
          <cell r="H293">
            <v>1</v>
          </cell>
        </row>
        <row r="294">
          <cell r="C294">
            <v>1</v>
          </cell>
          <cell r="H294">
            <v>1</v>
          </cell>
        </row>
        <row r="295">
          <cell r="C295">
            <v>1</v>
          </cell>
          <cell r="H295">
            <v>1</v>
          </cell>
        </row>
        <row r="296">
          <cell r="C296">
            <v>1</v>
          </cell>
          <cell r="H296">
            <v>1</v>
          </cell>
        </row>
        <row r="297">
          <cell r="C297">
            <v>1</v>
          </cell>
          <cell r="H297">
            <v>1</v>
          </cell>
        </row>
        <row r="298">
          <cell r="C298">
            <v>1</v>
          </cell>
          <cell r="H298">
            <v>1</v>
          </cell>
        </row>
        <row r="299">
          <cell r="C299">
            <v>1</v>
          </cell>
          <cell r="H299">
            <v>1</v>
          </cell>
        </row>
        <row r="300">
          <cell r="C300">
            <v>1</v>
          </cell>
          <cell r="H300">
            <v>1</v>
          </cell>
        </row>
        <row r="301">
          <cell r="C301">
            <v>1</v>
          </cell>
          <cell r="H301">
            <v>1</v>
          </cell>
        </row>
        <row r="302">
          <cell r="C302">
            <v>1</v>
          </cell>
          <cell r="H302">
            <v>1</v>
          </cell>
        </row>
        <row r="303">
          <cell r="C303">
            <v>1</v>
          </cell>
          <cell r="H303">
            <v>1</v>
          </cell>
        </row>
        <row r="304">
          <cell r="C304">
            <v>1</v>
          </cell>
          <cell r="H304">
            <v>1</v>
          </cell>
        </row>
        <row r="305">
          <cell r="C305">
            <v>1</v>
          </cell>
          <cell r="H305">
            <v>1</v>
          </cell>
        </row>
        <row r="306">
          <cell r="C306">
            <v>1</v>
          </cell>
          <cell r="H306">
            <v>1</v>
          </cell>
        </row>
        <row r="307">
          <cell r="C307">
            <v>1</v>
          </cell>
          <cell r="H307">
            <v>1</v>
          </cell>
        </row>
        <row r="308">
          <cell r="C308">
            <v>1</v>
          </cell>
          <cell r="H308">
            <v>1</v>
          </cell>
        </row>
        <row r="309">
          <cell r="C309">
            <v>1</v>
          </cell>
          <cell r="H309">
            <v>1</v>
          </cell>
        </row>
        <row r="310">
          <cell r="C310">
            <v>1</v>
          </cell>
          <cell r="H310">
            <v>1</v>
          </cell>
        </row>
        <row r="311">
          <cell r="C311">
            <v>1</v>
          </cell>
          <cell r="H311">
            <v>1</v>
          </cell>
        </row>
        <row r="312">
          <cell r="C312">
            <v>1</v>
          </cell>
          <cell r="H312">
            <v>1</v>
          </cell>
        </row>
        <row r="313">
          <cell r="C313">
            <v>1</v>
          </cell>
          <cell r="H313">
            <v>1</v>
          </cell>
        </row>
        <row r="314">
          <cell r="C314">
            <v>1</v>
          </cell>
          <cell r="H314">
            <v>1</v>
          </cell>
        </row>
        <row r="315">
          <cell r="C315">
            <v>1</v>
          </cell>
          <cell r="H315">
            <v>1</v>
          </cell>
        </row>
        <row r="316">
          <cell r="C316">
            <v>1</v>
          </cell>
          <cell r="H316">
            <v>1</v>
          </cell>
        </row>
        <row r="317">
          <cell r="C317">
            <v>1</v>
          </cell>
          <cell r="H317">
            <v>1</v>
          </cell>
        </row>
        <row r="318">
          <cell r="C318">
            <v>1</v>
          </cell>
          <cell r="H318">
            <v>1</v>
          </cell>
        </row>
        <row r="319">
          <cell r="C319">
            <v>1</v>
          </cell>
          <cell r="H319">
            <v>1</v>
          </cell>
        </row>
        <row r="320">
          <cell r="C320">
            <v>1</v>
          </cell>
          <cell r="H320">
            <v>1</v>
          </cell>
        </row>
        <row r="321">
          <cell r="C321">
            <v>1</v>
          </cell>
          <cell r="H321">
            <v>1</v>
          </cell>
        </row>
        <row r="322">
          <cell r="C322">
            <v>1</v>
          </cell>
          <cell r="H322">
            <v>1</v>
          </cell>
        </row>
        <row r="323">
          <cell r="C323">
            <v>1</v>
          </cell>
          <cell r="H323">
            <v>1</v>
          </cell>
        </row>
        <row r="324">
          <cell r="C324">
            <v>1</v>
          </cell>
          <cell r="H324">
            <v>1</v>
          </cell>
        </row>
        <row r="325">
          <cell r="C325">
            <v>1</v>
          </cell>
          <cell r="H325">
            <v>1</v>
          </cell>
        </row>
        <row r="326">
          <cell r="C326">
            <v>1</v>
          </cell>
          <cell r="H326">
            <v>1</v>
          </cell>
        </row>
        <row r="327">
          <cell r="C327">
            <v>1</v>
          </cell>
          <cell r="H327">
            <v>1</v>
          </cell>
        </row>
        <row r="328">
          <cell r="C328">
            <v>1</v>
          </cell>
          <cell r="H328">
            <v>1</v>
          </cell>
        </row>
        <row r="329">
          <cell r="C329">
            <v>1</v>
          </cell>
          <cell r="H329">
            <v>1</v>
          </cell>
        </row>
        <row r="330">
          <cell r="C330">
            <v>1</v>
          </cell>
          <cell r="H330">
            <v>1</v>
          </cell>
        </row>
        <row r="331">
          <cell r="C331">
            <v>1</v>
          </cell>
          <cell r="H331">
            <v>1</v>
          </cell>
        </row>
        <row r="332">
          <cell r="C332">
            <v>1</v>
          </cell>
          <cell r="H332">
            <v>1</v>
          </cell>
        </row>
        <row r="333">
          <cell r="C333">
            <v>1</v>
          </cell>
          <cell r="H333">
            <v>1</v>
          </cell>
        </row>
        <row r="334">
          <cell r="C334">
            <v>1</v>
          </cell>
          <cell r="H334">
            <v>1</v>
          </cell>
        </row>
        <row r="335">
          <cell r="C335">
            <v>1</v>
          </cell>
          <cell r="H335">
            <v>1</v>
          </cell>
        </row>
        <row r="336">
          <cell r="C336">
            <v>1</v>
          </cell>
          <cell r="H336">
            <v>1</v>
          </cell>
        </row>
        <row r="337">
          <cell r="C337">
            <v>1</v>
          </cell>
          <cell r="H337">
            <v>1</v>
          </cell>
        </row>
        <row r="338">
          <cell r="C338">
            <v>1</v>
          </cell>
          <cell r="H338">
            <v>1</v>
          </cell>
        </row>
        <row r="339">
          <cell r="C339">
            <v>1</v>
          </cell>
          <cell r="H339">
            <v>1</v>
          </cell>
        </row>
        <row r="340">
          <cell r="C340">
            <v>1</v>
          </cell>
          <cell r="H340">
            <v>1</v>
          </cell>
        </row>
        <row r="341">
          <cell r="C341">
            <v>1</v>
          </cell>
          <cell r="H341">
            <v>1</v>
          </cell>
        </row>
        <row r="342">
          <cell r="C342">
            <v>1</v>
          </cell>
          <cell r="H342">
            <v>1</v>
          </cell>
        </row>
        <row r="343">
          <cell r="C343">
            <v>1</v>
          </cell>
          <cell r="H343">
            <v>1</v>
          </cell>
        </row>
        <row r="344">
          <cell r="C344">
            <v>1</v>
          </cell>
          <cell r="H344">
            <v>1</v>
          </cell>
        </row>
        <row r="345">
          <cell r="C345">
            <v>1</v>
          </cell>
          <cell r="H345">
            <v>1</v>
          </cell>
        </row>
        <row r="346">
          <cell r="C346">
            <v>1</v>
          </cell>
          <cell r="H346">
            <v>1</v>
          </cell>
        </row>
        <row r="347">
          <cell r="C347">
            <v>1</v>
          </cell>
          <cell r="H347">
            <v>1</v>
          </cell>
        </row>
        <row r="348">
          <cell r="C348">
            <v>1</v>
          </cell>
          <cell r="H348">
            <v>1</v>
          </cell>
        </row>
        <row r="349">
          <cell r="C349">
            <v>1</v>
          </cell>
          <cell r="H349">
            <v>1</v>
          </cell>
        </row>
        <row r="350">
          <cell r="C350">
            <v>1</v>
          </cell>
          <cell r="H350">
            <v>1</v>
          </cell>
        </row>
        <row r="351">
          <cell r="C351">
            <v>1</v>
          </cell>
          <cell r="H351">
            <v>1</v>
          </cell>
        </row>
        <row r="352">
          <cell r="C352">
            <v>1</v>
          </cell>
          <cell r="H352">
            <v>1</v>
          </cell>
        </row>
        <row r="353">
          <cell r="C353">
            <v>1</v>
          </cell>
          <cell r="H353">
            <v>1</v>
          </cell>
        </row>
        <row r="354">
          <cell r="C354">
            <v>1</v>
          </cell>
          <cell r="H354">
            <v>1</v>
          </cell>
        </row>
        <row r="355">
          <cell r="C355">
            <v>1</v>
          </cell>
          <cell r="H355">
            <v>1</v>
          </cell>
        </row>
        <row r="356">
          <cell r="C356">
            <v>1</v>
          </cell>
          <cell r="H356">
            <v>1</v>
          </cell>
        </row>
        <row r="357">
          <cell r="C357">
            <v>1</v>
          </cell>
          <cell r="H357">
            <v>1</v>
          </cell>
        </row>
        <row r="358">
          <cell r="C358">
            <v>1</v>
          </cell>
          <cell r="H358">
            <v>1</v>
          </cell>
        </row>
        <row r="359">
          <cell r="C359">
            <v>1</v>
          </cell>
          <cell r="H359">
            <v>1</v>
          </cell>
        </row>
        <row r="360">
          <cell r="C360">
            <v>1</v>
          </cell>
          <cell r="H360">
            <v>1</v>
          </cell>
        </row>
        <row r="361">
          <cell r="C361">
            <v>1</v>
          </cell>
          <cell r="H361">
            <v>1</v>
          </cell>
        </row>
        <row r="362">
          <cell r="C362">
            <v>1</v>
          </cell>
          <cell r="H362">
            <v>1</v>
          </cell>
        </row>
        <row r="363">
          <cell r="C363">
            <v>1</v>
          </cell>
          <cell r="H363">
            <v>1</v>
          </cell>
        </row>
        <row r="364">
          <cell r="C364">
            <v>1</v>
          </cell>
          <cell r="H364">
            <v>1</v>
          </cell>
        </row>
        <row r="365">
          <cell r="C365">
            <v>1</v>
          </cell>
          <cell r="H365">
            <v>1</v>
          </cell>
        </row>
        <row r="366">
          <cell r="C366">
            <v>1</v>
          </cell>
          <cell r="H366">
            <v>1</v>
          </cell>
        </row>
        <row r="367">
          <cell r="C367">
            <v>1</v>
          </cell>
          <cell r="H367">
            <v>1</v>
          </cell>
        </row>
        <row r="368">
          <cell r="C368">
            <v>1</v>
          </cell>
          <cell r="H368">
            <v>1</v>
          </cell>
        </row>
        <row r="369">
          <cell r="C369">
            <v>1</v>
          </cell>
          <cell r="H369">
            <v>1</v>
          </cell>
        </row>
        <row r="370">
          <cell r="C370">
            <v>1</v>
          </cell>
          <cell r="H370">
            <v>1</v>
          </cell>
        </row>
        <row r="371">
          <cell r="C371">
            <v>1</v>
          </cell>
          <cell r="H371">
            <v>1</v>
          </cell>
        </row>
        <row r="372">
          <cell r="C372">
            <v>1</v>
          </cell>
          <cell r="H372">
            <v>1</v>
          </cell>
        </row>
        <row r="373">
          <cell r="C373">
            <v>1</v>
          </cell>
          <cell r="H373">
            <v>1</v>
          </cell>
        </row>
        <row r="374">
          <cell r="C374">
            <v>1</v>
          </cell>
          <cell r="H374">
            <v>1</v>
          </cell>
        </row>
        <row r="375">
          <cell r="C375">
            <v>1</v>
          </cell>
          <cell r="H375">
            <v>1</v>
          </cell>
        </row>
        <row r="376">
          <cell r="C376">
            <v>1</v>
          </cell>
          <cell r="H376">
            <v>1</v>
          </cell>
        </row>
        <row r="377">
          <cell r="C377">
            <v>1</v>
          </cell>
          <cell r="H377">
            <v>1</v>
          </cell>
        </row>
        <row r="378">
          <cell r="C378">
            <v>1</v>
          </cell>
          <cell r="H378">
            <v>1</v>
          </cell>
        </row>
        <row r="379">
          <cell r="C379">
            <v>1</v>
          </cell>
          <cell r="H379">
            <v>1</v>
          </cell>
        </row>
        <row r="380">
          <cell r="C380">
            <v>1</v>
          </cell>
          <cell r="H380">
            <v>1</v>
          </cell>
        </row>
        <row r="381">
          <cell r="C381">
            <v>1</v>
          </cell>
          <cell r="H381">
            <v>1</v>
          </cell>
        </row>
        <row r="382">
          <cell r="C382">
            <v>1</v>
          </cell>
          <cell r="H382">
            <v>1</v>
          </cell>
        </row>
        <row r="383">
          <cell r="C383">
            <v>1</v>
          </cell>
          <cell r="H383">
            <v>1</v>
          </cell>
        </row>
        <row r="384">
          <cell r="C384">
            <v>1</v>
          </cell>
          <cell r="H384">
            <v>1</v>
          </cell>
        </row>
        <row r="385">
          <cell r="C385">
            <v>1</v>
          </cell>
          <cell r="H385">
            <v>1</v>
          </cell>
        </row>
        <row r="386">
          <cell r="C386">
            <v>1</v>
          </cell>
          <cell r="H386">
            <v>1</v>
          </cell>
        </row>
        <row r="387">
          <cell r="C387">
            <v>1</v>
          </cell>
          <cell r="H387">
            <v>1</v>
          </cell>
        </row>
        <row r="388">
          <cell r="C388">
            <v>1</v>
          </cell>
          <cell r="H388">
            <v>1</v>
          </cell>
        </row>
        <row r="389">
          <cell r="C389">
            <v>1</v>
          </cell>
          <cell r="H389">
            <v>1</v>
          </cell>
        </row>
        <row r="390">
          <cell r="C390">
            <v>1</v>
          </cell>
          <cell r="H390">
            <v>1</v>
          </cell>
        </row>
        <row r="391">
          <cell r="C391">
            <v>1</v>
          </cell>
          <cell r="H391">
            <v>1</v>
          </cell>
        </row>
        <row r="392">
          <cell r="C392">
            <v>1</v>
          </cell>
          <cell r="H392">
            <v>1</v>
          </cell>
        </row>
        <row r="393">
          <cell r="C393">
            <v>1</v>
          </cell>
          <cell r="H393">
            <v>1</v>
          </cell>
        </row>
        <row r="394">
          <cell r="C394">
            <v>1</v>
          </cell>
          <cell r="H394">
            <v>1</v>
          </cell>
        </row>
        <row r="395">
          <cell r="C395">
            <v>1</v>
          </cell>
          <cell r="H395">
            <v>1</v>
          </cell>
        </row>
        <row r="396">
          <cell r="C396">
            <v>1</v>
          </cell>
          <cell r="H396">
            <v>1</v>
          </cell>
        </row>
        <row r="397">
          <cell r="C397">
            <v>1</v>
          </cell>
          <cell r="H397">
            <v>1</v>
          </cell>
        </row>
        <row r="398">
          <cell r="C398">
            <v>1</v>
          </cell>
          <cell r="H398">
            <v>1</v>
          </cell>
        </row>
        <row r="399">
          <cell r="C399">
            <v>1</v>
          </cell>
          <cell r="H399">
            <v>1</v>
          </cell>
        </row>
        <row r="400">
          <cell r="C400">
            <v>1</v>
          </cell>
          <cell r="H400">
            <v>1</v>
          </cell>
        </row>
        <row r="401">
          <cell r="C401">
            <v>1</v>
          </cell>
          <cell r="H401">
            <v>1</v>
          </cell>
        </row>
        <row r="402">
          <cell r="C402">
            <v>1</v>
          </cell>
          <cell r="H402">
            <v>1</v>
          </cell>
        </row>
        <row r="403">
          <cell r="C403">
            <v>1</v>
          </cell>
          <cell r="H403">
            <v>1</v>
          </cell>
        </row>
        <row r="404">
          <cell r="C404">
            <v>1</v>
          </cell>
          <cell r="H404">
            <v>1</v>
          </cell>
        </row>
        <row r="405">
          <cell r="C405">
            <v>1</v>
          </cell>
          <cell r="H405">
            <v>1</v>
          </cell>
        </row>
        <row r="406">
          <cell r="C406">
            <v>1</v>
          </cell>
          <cell r="H406">
            <v>1</v>
          </cell>
        </row>
        <row r="407">
          <cell r="C407">
            <v>1</v>
          </cell>
          <cell r="H407">
            <v>1</v>
          </cell>
        </row>
        <row r="408">
          <cell r="C408">
            <v>1</v>
          </cell>
          <cell r="H408">
            <v>1</v>
          </cell>
        </row>
        <row r="409">
          <cell r="C409">
            <v>1</v>
          </cell>
          <cell r="H409">
            <v>1</v>
          </cell>
        </row>
        <row r="410">
          <cell r="C410">
            <v>1</v>
          </cell>
          <cell r="H410">
            <v>1</v>
          </cell>
        </row>
        <row r="411">
          <cell r="C411">
            <v>1</v>
          </cell>
          <cell r="H411">
            <v>1</v>
          </cell>
        </row>
        <row r="412">
          <cell r="C412">
            <v>1</v>
          </cell>
          <cell r="H412">
            <v>1</v>
          </cell>
        </row>
        <row r="413">
          <cell r="C413">
            <v>1</v>
          </cell>
          <cell r="H413">
            <v>1</v>
          </cell>
        </row>
        <row r="414">
          <cell r="C414">
            <v>1</v>
          </cell>
          <cell r="H414">
            <v>1</v>
          </cell>
        </row>
        <row r="415">
          <cell r="C415">
            <v>1</v>
          </cell>
          <cell r="H415">
            <v>1</v>
          </cell>
        </row>
        <row r="416">
          <cell r="C416">
            <v>1</v>
          </cell>
          <cell r="H416">
            <v>1</v>
          </cell>
        </row>
        <row r="417">
          <cell r="C417">
            <v>1</v>
          </cell>
          <cell r="H417">
            <v>1</v>
          </cell>
        </row>
        <row r="418">
          <cell r="C418">
            <v>1</v>
          </cell>
          <cell r="H418">
            <v>1</v>
          </cell>
        </row>
        <row r="419">
          <cell r="C419">
            <v>1</v>
          </cell>
          <cell r="H419">
            <v>1</v>
          </cell>
        </row>
        <row r="420">
          <cell r="C420">
            <v>1</v>
          </cell>
          <cell r="H420">
            <v>1</v>
          </cell>
        </row>
        <row r="421">
          <cell r="C421">
            <v>1</v>
          </cell>
          <cell r="H421">
            <v>1</v>
          </cell>
        </row>
        <row r="422">
          <cell r="C422">
            <v>1</v>
          </cell>
          <cell r="H422">
            <v>1</v>
          </cell>
        </row>
        <row r="423">
          <cell r="C423">
            <v>1</v>
          </cell>
          <cell r="H423">
            <v>1</v>
          </cell>
        </row>
        <row r="424">
          <cell r="C424">
            <v>1</v>
          </cell>
          <cell r="H424">
            <v>1</v>
          </cell>
        </row>
        <row r="425">
          <cell r="C425">
            <v>1</v>
          </cell>
          <cell r="H425">
            <v>1</v>
          </cell>
        </row>
        <row r="426">
          <cell r="C426">
            <v>1</v>
          </cell>
          <cell r="H426">
            <v>1</v>
          </cell>
        </row>
        <row r="427">
          <cell r="C427">
            <v>1</v>
          </cell>
          <cell r="H427">
            <v>1</v>
          </cell>
        </row>
        <row r="428">
          <cell r="C428">
            <v>1</v>
          </cell>
          <cell r="H428">
            <v>1</v>
          </cell>
        </row>
        <row r="429">
          <cell r="C429">
            <v>1</v>
          </cell>
          <cell r="H429">
            <v>1</v>
          </cell>
        </row>
        <row r="430">
          <cell r="C430">
            <v>1</v>
          </cell>
          <cell r="H430">
            <v>1</v>
          </cell>
        </row>
        <row r="431">
          <cell r="C431">
            <v>1</v>
          </cell>
          <cell r="H431">
            <v>1</v>
          </cell>
        </row>
        <row r="432">
          <cell r="C432">
            <v>1</v>
          </cell>
          <cell r="H432">
            <v>1</v>
          </cell>
        </row>
        <row r="433">
          <cell r="C433">
            <v>1</v>
          </cell>
          <cell r="H433">
            <v>1</v>
          </cell>
        </row>
        <row r="434">
          <cell r="C434">
            <v>1</v>
          </cell>
          <cell r="H434">
            <v>1</v>
          </cell>
        </row>
        <row r="435">
          <cell r="C435">
            <v>1</v>
          </cell>
          <cell r="H435">
            <v>1</v>
          </cell>
        </row>
        <row r="436">
          <cell r="C436">
            <v>1</v>
          </cell>
          <cell r="H436">
            <v>1</v>
          </cell>
        </row>
        <row r="437">
          <cell r="C437">
            <v>1</v>
          </cell>
          <cell r="H437">
            <v>1</v>
          </cell>
        </row>
        <row r="438">
          <cell r="C438">
            <v>1</v>
          </cell>
          <cell r="H438">
            <v>1</v>
          </cell>
        </row>
        <row r="439">
          <cell r="C439">
            <v>1</v>
          </cell>
          <cell r="H439">
            <v>1</v>
          </cell>
        </row>
        <row r="440">
          <cell r="C440">
            <v>1</v>
          </cell>
          <cell r="H440">
            <v>1</v>
          </cell>
        </row>
        <row r="441">
          <cell r="C441">
            <v>1</v>
          </cell>
          <cell r="H441">
            <v>1</v>
          </cell>
        </row>
        <row r="442">
          <cell r="C442">
            <v>1</v>
          </cell>
          <cell r="H442">
            <v>1</v>
          </cell>
        </row>
        <row r="443">
          <cell r="C443">
            <v>1</v>
          </cell>
          <cell r="H443">
            <v>1</v>
          </cell>
        </row>
        <row r="444">
          <cell r="C444">
            <v>1</v>
          </cell>
          <cell r="H444">
            <v>1</v>
          </cell>
        </row>
        <row r="445">
          <cell r="C445">
            <v>1</v>
          </cell>
          <cell r="H445">
            <v>1</v>
          </cell>
        </row>
        <row r="446">
          <cell r="C446">
            <v>1</v>
          </cell>
          <cell r="H446">
            <v>1</v>
          </cell>
        </row>
        <row r="447">
          <cell r="C447">
            <v>1</v>
          </cell>
          <cell r="H447">
            <v>1</v>
          </cell>
        </row>
        <row r="448">
          <cell r="C448">
            <v>1</v>
          </cell>
          <cell r="H448">
            <v>1</v>
          </cell>
        </row>
        <row r="449">
          <cell r="C449">
            <v>1</v>
          </cell>
          <cell r="H449">
            <v>1</v>
          </cell>
        </row>
        <row r="450">
          <cell r="C450">
            <v>1</v>
          </cell>
          <cell r="H450">
            <v>1</v>
          </cell>
        </row>
        <row r="451">
          <cell r="C451">
            <v>1</v>
          </cell>
          <cell r="H451">
            <v>1</v>
          </cell>
        </row>
        <row r="452">
          <cell r="C452">
            <v>1</v>
          </cell>
          <cell r="H452">
            <v>1</v>
          </cell>
        </row>
        <row r="453">
          <cell r="C453">
            <v>1</v>
          </cell>
          <cell r="H453">
            <v>1</v>
          </cell>
        </row>
        <row r="454">
          <cell r="C454">
            <v>1</v>
          </cell>
          <cell r="H454">
            <v>1</v>
          </cell>
        </row>
        <row r="455">
          <cell r="C455">
            <v>1</v>
          </cell>
          <cell r="H455">
            <v>1</v>
          </cell>
        </row>
        <row r="456">
          <cell r="C456">
            <v>1</v>
          </cell>
          <cell r="H456">
            <v>1</v>
          </cell>
        </row>
        <row r="457">
          <cell r="C457">
            <v>1</v>
          </cell>
          <cell r="H457">
            <v>1</v>
          </cell>
        </row>
        <row r="458">
          <cell r="C458">
            <v>1</v>
          </cell>
          <cell r="H458">
            <v>1</v>
          </cell>
        </row>
        <row r="459">
          <cell r="C459">
            <v>1</v>
          </cell>
          <cell r="H459">
            <v>1</v>
          </cell>
        </row>
        <row r="460">
          <cell r="C460">
            <v>1</v>
          </cell>
          <cell r="H460">
            <v>1</v>
          </cell>
        </row>
        <row r="461">
          <cell r="C461">
            <v>1</v>
          </cell>
          <cell r="H461">
            <v>1</v>
          </cell>
        </row>
        <row r="462">
          <cell r="C462">
            <v>1</v>
          </cell>
          <cell r="H462">
            <v>1</v>
          </cell>
        </row>
        <row r="463">
          <cell r="C463">
            <v>1</v>
          </cell>
          <cell r="H463">
            <v>1</v>
          </cell>
        </row>
        <row r="464">
          <cell r="C464">
            <v>1</v>
          </cell>
          <cell r="H464">
            <v>1</v>
          </cell>
        </row>
        <row r="465">
          <cell r="C465">
            <v>1</v>
          </cell>
          <cell r="H465">
            <v>1</v>
          </cell>
        </row>
        <row r="466">
          <cell r="C466">
            <v>1</v>
          </cell>
          <cell r="H466">
            <v>1</v>
          </cell>
        </row>
        <row r="467">
          <cell r="C467">
            <v>1</v>
          </cell>
          <cell r="H467">
            <v>1</v>
          </cell>
        </row>
        <row r="468">
          <cell r="C468">
            <v>1</v>
          </cell>
          <cell r="H468">
            <v>1</v>
          </cell>
        </row>
        <row r="469">
          <cell r="C469">
            <v>1</v>
          </cell>
          <cell r="H469">
            <v>1</v>
          </cell>
        </row>
        <row r="470">
          <cell r="C470">
            <v>1</v>
          </cell>
          <cell r="H470">
            <v>1</v>
          </cell>
        </row>
        <row r="471">
          <cell r="C471">
            <v>1</v>
          </cell>
          <cell r="H471">
            <v>1</v>
          </cell>
        </row>
        <row r="472">
          <cell r="C472">
            <v>1</v>
          </cell>
          <cell r="H472">
            <v>1</v>
          </cell>
        </row>
        <row r="473">
          <cell r="C473">
            <v>1</v>
          </cell>
          <cell r="H473">
            <v>1</v>
          </cell>
        </row>
        <row r="474">
          <cell r="C474">
            <v>1</v>
          </cell>
          <cell r="H474">
            <v>1</v>
          </cell>
        </row>
        <row r="475">
          <cell r="C475">
            <v>1</v>
          </cell>
          <cell r="H475">
            <v>1</v>
          </cell>
        </row>
        <row r="476">
          <cell r="C476">
            <v>1</v>
          </cell>
          <cell r="H476">
            <v>1</v>
          </cell>
        </row>
        <row r="477">
          <cell r="C477">
            <v>1</v>
          </cell>
          <cell r="H477">
            <v>1</v>
          </cell>
        </row>
        <row r="478">
          <cell r="C478">
            <v>1</v>
          </cell>
          <cell r="H478">
            <v>1</v>
          </cell>
        </row>
        <row r="479">
          <cell r="C479">
            <v>1</v>
          </cell>
          <cell r="H479">
            <v>1</v>
          </cell>
        </row>
        <row r="480">
          <cell r="C480">
            <v>1</v>
          </cell>
          <cell r="H480">
            <v>1</v>
          </cell>
        </row>
        <row r="481">
          <cell r="C481">
            <v>1</v>
          </cell>
          <cell r="H481">
            <v>1</v>
          </cell>
        </row>
        <row r="482">
          <cell r="C482">
            <v>1</v>
          </cell>
          <cell r="H482">
            <v>1</v>
          </cell>
        </row>
        <row r="483">
          <cell r="C483">
            <v>1</v>
          </cell>
          <cell r="H483">
            <v>1</v>
          </cell>
        </row>
        <row r="484">
          <cell r="C484">
            <v>1</v>
          </cell>
          <cell r="H484">
            <v>1</v>
          </cell>
        </row>
        <row r="485">
          <cell r="C485">
            <v>1</v>
          </cell>
          <cell r="H485">
            <v>1</v>
          </cell>
        </row>
        <row r="486">
          <cell r="C486">
            <v>1</v>
          </cell>
          <cell r="H486">
            <v>1</v>
          </cell>
        </row>
        <row r="487">
          <cell r="C487">
            <v>1</v>
          </cell>
          <cell r="H487">
            <v>1</v>
          </cell>
        </row>
        <row r="488">
          <cell r="C488">
            <v>1</v>
          </cell>
          <cell r="H488">
            <v>1</v>
          </cell>
        </row>
        <row r="489">
          <cell r="C489">
            <v>1</v>
          </cell>
          <cell r="H489">
            <v>1</v>
          </cell>
        </row>
        <row r="490">
          <cell r="C490">
            <v>1</v>
          </cell>
          <cell r="H490">
            <v>1</v>
          </cell>
        </row>
        <row r="491">
          <cell r="C491">
            <v>1</v>
          </cell>
          <cell r="H491">
            <v>1</v>
          </cell>
        </row>
        <row r="492">
          <cell r="C492">
            <v>1</v>
          </cell>
          <cell r="H492">
            <v>1</v>
          </cell>
        </row>
        <row r="493">
          <cell r="C493">
            <v>1</v>
          </cell>
          <cell r="H493">
            <v>1</v>
          </cell>
        </row>
        <row r="494">
          <cell r="C494">
            <v>1</v>
          </cell>
          <cell r="H494">
            <v>1</v>
          </cell>
        </row>
        <row r="495">
          <cell r="C495">
            <v>1</v>
          </cell>
          <cell r="H495">
            <v>1</v>
          </cell>
        </row>
        <row r="496">
          <cell r="C496">
            <v>1</v>
          </cell>
          <cell r="H496">
            <v>1</v>
          </cell>
        </row>
        <row r="497">
          <cell r="C497">
            <v>1</v>
          </cell>
          <cell r="H497">
            <v>1</v>
          </cell>
        </row>
        <row r="498">
          <cell r="C498">
            <v>1</v>
          </cell>
          <cell r="H498">
            <v>1</v>
          </cell>
        </row>
        <row r="499">
          <cell r="C499">
            <v>1</v>
          </cell>
          <cell r="H499">
            <v>1</v>
          </cell>
        </row>
        <row r="500">
          <cell r="C500">
            <v>1</v>
          </cell>
          <cell r="H500">
            <v>1</v>
          </cell>
        </row>
        <row r="501">
          <cell r="C501">
            <v>1</v>
          </cell>
          <cell r="H501">
            <v>1</v>
          </cell>
        </row>
        <row r="502">
          <cell r="C502">
            <v>1</v>
          </cell>
          <cell r="H502">
            <v>1</v>
          </cell>
        </row>
        <row r="503">
          <cell r="C503">
            <v>1</v>
          </cell>
          <cell r="H503">
            <v>1</v>
          </cell>
        </row>
        <row r="504">
          <cell r="C504">
            <v>1</v>
          </cell>
          <cell r="H504">
            <v>1</v>
          </cell>
        </row>
        <row r="505">
          <cell r="C505">
            <v>1</v>
          </cell>
          <cell r="H505">
            <v>1</v>
          </cell>
        </row>
        <row r="506">
          <cell r="C506">
            <v>1</v>
          </cell>
          <cell r="H506">
            <v>1</v>
          </cell>
        </row>
        <row r="507">
          <cell r="C507">
            <v>1</v>
          </cell>
          <cell r="H507">
            <v>1</v>
          </cell>
        </row>
        <row r="508">
          <cell r="C508">
            <v>1</v>
          </cell>
          <cell r="H508">
            <v>1</v>
          </cell>
        </row>
        <row r="509">
          <cell r="C509">
            <v>1</v>
          </cell>
          <cell r="H509">
            <v>1</v>
          </cell>
        </row>
        <row r="510">
          <cell r="C510">
            <v>1</v>
          </cell>
          <cell r="H510">
            <v>1</v>
          </cell>
        </row>
        <row r="511">
          <cell r="C511">
            <v>1</v>
          </cell>
          <cell r="H511">
            <v>1</v>
          </cell>
        </row>
        <row r="512">
          <cell r="C512">
            <v>1</v>
          </cell>
          <cell r="H512">
            <v>1</v>
          </cell>
        </row>
        <row r="513">
          <cell r="C513">
            <v>1</v>
          </cell>
          <cell r="H513">
            <v>1</v>
          </cell>
        </row>
        <row r="514">
          <cell r="C514">
            <v>1</v>
          </cell>
          <cell r="H514">
            <v>1</v>
          </cell>
        </row>
        <row r="515">
          <cell r="C515">
            <v>1</v>
          </cell>
          <cell r="H515">
            <v>1</v>
          </cell>
        </row>
        <row r="516">
          <cell r="C516">
            <v>1</v>
          </cell>
          <cell r="H516">
            <v>1</v>
          </cell>
        </row>
        <row r="517">
          <cell r="C517">
            <v>1</v>
          </cell>
          <cell r="H517">
            <v>1</v>
          </cell>
        </row>
        <row r="518">
          <cell r="C518">
            <v>1</v>
          </cell>
          <cell r="H518">
            <v>1</v>
          </cell>
        </row>
        <row r="519">
          <cell r="C519">
            <v>1</v>
          </cell>
        </row>
        <row r="520">
          <cell r="C520">
            <v>1</v>
          </cell>
        </row>
        <row r="521">
          <cell r="C521">
            <v>1</v>
          </cell>
        </row>
        <row r="522">
          <cell r="C522">
            <v>1</v>
          </cell>
        </row>
        <row r="523">
          <cell r="C523">
            <v>1</v>
          </cell>
        </row>
        <row r="524">
          <cell r="C524">
            <v>1</v>
          </cell>
        </row>
        <row r="525">
          <cell r="C525">
            <v>1</v>
          </cell>
        </row>
        <row r="526">
          <cell r="C526">
            <v>1</v>
          </cell>
        </row>
        <row r="527">
          <cell r="C527">
            <v>1</v>
          </cell>
        </row>
        <row r="528">
          <cell r="C528">
            <v>1</v>
          </cell>
        </row>
        <row r="529">
          <cell r="C529">
            <v>1</v>
          </cell>
        </row>
        <row r="530">
          <cell r="C530">
            <v>1</v>
          </cell>
        </row>
        <row r="531">
          <cell r="C531">
            <v>1</v>
          </cell>
        </row>
        <row r="532">
          <cell r="C532">
            <v>1</v>
          </cell>
        </row>
        <row r="533">
          <cell r="C533">
            <v>1</v>
          </cell>
        </row>
        <row r="534">
          <cell r="C534">
            <v>1</v>
          </cell>
        </row>
        <row r="535">
          <cell r="C535">
            <v>1</v>
          </cell>
        </row>
        <row r="536">
          <cell r="C536">
            <v>1</v>
          </cell>
        </row>
        <row r="537">
          <cell r="C537">
            <v>1</v>
          </cell>
        </row>
        <row r="538">
          <cell r="C538">
            <v>1</v>
          </cell>
        </row>
        <row r="539">
          <cell r="C539">
            <v>1</v>
          </cell>
        </row>
        <row r="540">
          <cell r="C540">
            <v>1</v>
          </cell>
        </row>
        <row r="541">
          <cell r="C541">
            <v>1</v>
          </cell>
        </row>
        <row r="542">
          <cell r="C542">
            <v>1</v>
          </cell>
        </row>
        <row r="543">
          <cell r="C543">
            <v>1</v>
          </cell>
        </row>
        <row r="544">
          <cell r="C544">
            <v>1</v>
          </cell>
        </row>
        <row r="545">
          <cell r="C545">
            <v>1</v>
          </cell>
        </row>
        <row r="546">
          <cell r="C546">
            <v>1</v>
          </cell>
        </row>
        <row r="547">
          <cell r="C547">
            <v>1</v>
          </cell>
        </row>
        <row r="548">
          <cell r="C548">
            <v>1</v>
          </cell>
        </row>
        <row r="549">
          <cell r="C549">
            <v>1</v>
          </cell>
        </row>
        <row r="550">
          <cell r="C550">
            <v>1</v>
          </cell>
        </row>
        <row r="551">
          <cell r="C551">
            <v>1</v>
          </cell>
        </row>
        <row r="552">
          <cell r="C552">
            <v>1</v>
          </cell>
        </row>
        <row r="553">
          <cell r="C553">
            <v>1</v>
          </cell>
        </row>
        <row r="554">
          <cell r="C554">
            <v>1</v>
          </cell>
        </row>
        <row r="555">
          <cell r="C555">
            <v>1</v>
          </cell>
        </row>
        <row r="556">
          <cell r="C556">
            <v>1</v>
          </cell>
        </row>
        <row r="557">
          <cell r="C557">
            <v>1</v>
          </cell>
        </row>
        <row r="558">
          <cell r="C558">
            <v>1</v>
          </cell>
        </row>
        <row r="559">
          <cell r="C559">
            <v>1</v>
          </cell>
        </row>
        <row r="560">
          <cell r="C560">
            <v>1</v>
          </cell>
        </row>
        <row r="561">
          <cell r="C561">
            <v>1</v>
          </cell>
        </row>
        <row r="562">
          <cell r="C562">
            <v>1</v>
          </cell>
        </row>
        <row r="563">
          <cell r="C563">
            <v>1</v>
          </cell>
        </row>
        <row r="564">
          <cell r="C564">
            <v>1</v>
          </cell>
        </row>
        <row r="565">
          <cell r="C565">
            <v>1</v>
          </cell>
        </row>
        <row r="566">
          <cell r="C566">
            <v>1</v>
          </cell>
        </row>
        <row r="567">
          <cell r="C567">
            <v>1</v>
          </cell>
        </row>
        <row r="568">
          <cell r="C568">
            <v>1</v>
          </cell>
        </row>
        <row r="569">
          <cell r="C569">
            <v>1</v>
          </cell>
        </row>
        <row r="570">
          <cell r="C570">
            <v>1</v>
          </cell>
        </row>
        <row r="571">
          <cell r="C571">
            <v>1</v>
          </cell>
        </row>
        <row r="572">
          <cell r="C572">
            <v>1</v>
          </cell>
        </row>
        <row r="573">
          <cell r="C573">
            <v>1</v>
          </cell>
        </row>
        <row r="574">
          <cell r="C574">
            <v>1</v>
          </cell>
        </row>
        <row r="575">
          <cell r="C575">
            <v>1</v>
          </cell>
        </row>
        <row r="576">
          <cell r="C576">
            <v>1</v>
          </cell>
        </row>
        <row r="577">
          <cell r="C577">
            <v>1</v>
          </cell>
        </row>
        <row r="578">
          <cell r="C578">
            <v>1</v>
          </cell>
        </row>
        <row r="579">
          <cell r="C579">
            <v>1</v>
          </cell>
        </row>
        <row r="580">
          <cell r="C580">
            <v>1</v>
          </cell>
        </row>
        <row r="581">
          <cell r="C581">
            <v>1</v>
          </cell>
        </row>
        <row r="582">
          <cell r="C582">
            <v>1</v>
          </cell>
        </row>
        <row r="583">
          <cell r="C583">
            <v>1</v>
          </cell>
        </row>
        <row r="584">
          <cell r="C584">
            <v>1</v>
          </cell>
        </row>
        <row r="585">
          <cell r="C585">
            <v>1</v>
          </cell>
        </row>
        <row r="586">
          <cell r="C586">
            <v>1</v>
          </cell>
        </row>
        <row r="587">
          <cell r="C587">
            <v>1</v>
          </cell>
        </row>
        <row r="588">
          <cell r="C588">
            <v>1</v>
          </cell>
        </row>
        <row r="589">
          <cell r="C589">
            <v>1</v>
          </cell>
        </row>
        <row r="590">
          <cell r="C590">
            <v>1</v>
          </cell>
        </row>
        <row r="591">
          <cell r="C591">
            <v>1</v>
          </cell>
        </row>
        <row r="592">
          <cell r="C592">
            <v>1</v>
          </cell>
        </row>
        <row r="593">
          <cell r="C593">
            <v>1</v>
          </cell>
        </row>
        <row r="594">
          <cell r="C594">
            <v>1</v>
          </cell>
        </row>
        <row r="595">
          <cell r="C595">
            <v>1</v>
          </cell>
        </row>
        <row r="596">
          <cell r="C596">
            <v>1</v>
          </cell>
        </row>
        <row r="597">
          <cell r="C597">
            <v>1</v>
          </cell>
        </row>
        <row r="598">
          <cell r="C598">
            <v>1</v>
          </cell>
        </row>
        <row r="599">
          <cell r="C599">
            <v>1</v>
          </cell>
        </row>
        <row r="600">
          <cell r="C600">
            <v>1</v>
          </cell>
        </row>
        <row r="601">
          <cell r="C601">
            <v>1</v>
          </cell>
        </row>
        <row r="602">
          <cell r="C602">
            <v>1</v>
          </cell>
        </row>
        <row r="603">
          <cell r="C603">
            <v>1</v>
          </cell>
        </row>
        <row r="604">
          <cell r="C604">
            <v>1</v>
          </cell>
        </row>
        <row r="605">
          <cell r="C605">
            <v>1</v>
          </cell>
        </row>
        <row r="606">
          <cell r="C606">
            <v>1</v>
          </cell>
        </row>
        <row r="607">
          <cell r="C607">
            <v>1</v>
          </cell>
        </row>
        <row r="608">
          <cell r="C608">
            <v>1</v>
          </cell>
        </row>
        <row r="609">
          <cell r="C609">
            <v>1</v>
          </cell>
        </row>
        <row r="610">
          <cell r="C610">
            <v>1</v>
          </cell>
        </row>
        <row r="611">
          <cell r="C611">
            <v>1</v>
          </cell>
        </row>
        <row r="612">
          <cell r="C612">
            <v>1</v>
          </cell>
        </row>
        <row r="613">
          <cell r="C613">
            <v>1</v>
          </cell>
        </row>
        <row r="614">
          <cell r="C614">
            <v>1</v>
          </cell>
        </row>
        <row r="615">
          <cell r="C615">
            <v>1</v>
          </cell>
        </row>
        <row r="616">
          <cell r="C616">
            <v>1</v>
          </cell>
        </row>
        <row r="617">
          <cell r="C617">
            <v>1</v>
          </cell>
        </row>
        <row r="618">
          <cell r="C618">
            <v>1</v>
          </cell>
        </row>
        <row r="619">
          <cell r="C619">
            <v>1</v>
          </cell>
        </row>
        <row r="620">
          <cell r="C620">
            <v>1</v>
          </cell>
        </row>
        <row r="621">
          <cell r="C621">
            <v>1</v>
          </cell>
        </row>
        <row r="622">
          <cell r="C622">
            <v>1</v>
          </cell>
        </row>
        <row r="623">
          <cell r="C623">
            <v>1</v>
          </cell>
        </row>
        <row r="624">
          <cell r="C624">
            <v>1</v>
          </cell>
        </row>
        <row r="625">
          <cell r="C625">
            <v>1</v>
          </cell>
        </row>
        <row r="626">
          <cell r="C626">
            <v>1</v>
          </cell>
        </row>
        <row r="627">
          <cell r="C627">
            <v>1</v>
          </cell>
        </row>
        <row r="628">
          <cell r="C628">
            <v>1</v>
          </cell>
        </row>
        <row r="629">
          <cell r="C629">
            <v>1</v>
          </cell>
        </row>
        <row r="630">
          <cell r="C630">
            <v>1</v>
          </cell>
        </row>
        <row r="631">
          <cell r="C631">
            <v>1</v>
          </cell>
        </row>
        <row r="632">
          <cell r="C632">
            <v>1</v>
          </cell>
        </row>
        <row r="633">
          <cell r="C633">
            <v>1</v>
          </cell>
        </row>
        <row r="634">
          <cell r="C634">
            <v>1</v>
          </cell>
        </row>
        <row r="635">
          <cell r="C635">
            <v>1</v>
          </cell>
        </row>
        <row r="636">
          <cell r="C636">
            <v>1</v>
          </cell>
        </row>
        <row r="637">
          <cell r="C637">
            <v>1</v>
          </cell>
        </row>
        <row r="638">
          <cell r="C638">
            <v>1</v>
          </cell>
        </row>
        <row r="639">
          <cell r="C639">
            <v>1</v>
          </cell>
        </row>
        <row r="640">
          <cell r="C640">
            <v>1</v>
          </cell>
        </row>
        <row r="641">
          <cell r="C641">
            <v>1</v>
          </cell>
        </row>
        <row r="642">
          <cell r="C642">
            <v>1</v>
          </cell>
        </row>
        <row r="643">
          <cell r="C643">
            <v>1</v>
          </cell>
        </row>
        <row r="644">
          <cell r="C644">
            <v>1</v>
          </cell>
        </row>
        <row r="645">
          <cell r="C645">
            <v>1</v>
          </cell>
        </row>
        <row r="646">
          <cell r="C646">
            <v>1</v>
          </cell>
        </row>
        <row r="647">
          <cell r="C647">
            <v>1</v>
          </cell>
        </row>
        <row r="648">
          <cell r="C648">
            <v>1</v>
          </cell>
        </row>
        <row r="649">
          <cell r="C649">
            <v>1</v>
          </cell>
        </row>
        <row r="650">
          <cell r="C650">
            <v>1</v>
          </cell>
        </row>
        <row r="651">
          <cell r="C651">
            <v>1</v>
          </cell>
        </row>
        <row r="652">
          <cell r="C652">
            <v>1</v>
          </cell>
        </row>
        <row r="653">
          <cell r="C653">
            <v>1</v>
          </cell>
        </row>
        <row r="654">
          <cell r="C654">
            <v>1</v>
          </cell>
        </row>
        <row r="655">
          <cell r="C655">
            <v>1</v>
          </cell>
        </row>
        <row r="656">
          <cell r="C656">
            <v>1</v>
          </cell>
        </row>
        <row r="657">
          <cell r="C657">
            <v>1</v>
          </cell>
        </row>
        <row r="658">
          <cell r="C658">
            <v>1</v>
          </cell>
        </row>
        <row r="659">
          <cell r="C659">
            <v>1</v>
          </cell>
        </row>
        <row r="660">
          <cell r="C660">
            <v>1</v>
          </cell>
        </row>
        <row r="661">
          <cell r="C661">
            <v>1</v>
          </cell>
        </row>
        <row r="662">
          <cell r="C662">
            <v>1</v>
          </cell>
        </row>
        <row r="663">
          <cell r="C663">
            <v>1</v>
          </cell>
        </row>
        <row r="664">
          <cell r="C664">
            <v>1</v>
          </cell>
        </row>
        <row r="665">
          <cell r="C665">
            <v>1</v>
          </cell>
        </row>
        <row r="666">
          <cell r="C666">
            <v>1</v>
          </cell>
        </row>
        <row r="667">
          <cell r="C667">
            <v>1</v>
          </cell>
        </row>
        <row r="668">
          <cell r="C668">
            <v>1</v>
          </cell>
        </row>
        <row r="669">
          <cell r="C669">
            <v>1</v>
          </cell>
        </row>
        <row r="670">
          <cell r="C670">
            <v>1</v>
          </cell>
        </row>
        <row r="671">
          <cell r="C671">
            <v>1</v>
          </cell>
        </row>
        <row r="672">
          <cell r="C672">
            <v>1</v>
          </cell>
        </row>
        <row r="673">
          <cell r="C673">
            <v>1</v>
          </cell>
        </row>
        <row r="674">
          <cell r="C674">
            <v>1</v>
          </cell>
        </row>
        <row r="675">
          <cell r="C675">
            <v>1</v>
          </cell>
        </row>
        <row r="676">
          <cell r="C676">
            <v>1</v>
          </cell>
        </row>
        <row r="677">
          <cell r="C677">
            <v>1</v>
          </cell>
        </row>
        <row r="678">
          <cell r="C678">
            <v>1</v>
          </cell>
        </row>
        <row r="679">
          <cell r="C679">
            <v>1</v>
          </cell>
        </row>
        <row r="680">
          <cell r="C680">
            <v>1</v>
          </cell>
        </row>
        <row r="681">
          <cell r="C681">
            <v>1</v>
          </cell>
        </row>
        <row r="682">
          <cell r="C682">
            <v>1</v>
          </cell>
        </row>
        <row r="683">
          <cell r="C683">
            <v>1</v>
          </cell>
        </row>
        <row r="684">
          <cell r="C684">
            <v>1</v>
          </cell>
        </row>
        <row r="685">
          <cell r="C685">
            <v>1</v>
          </cell>
        </row>
        <row r="686">
          <cell r="C686">
            <v>1</v>
          </cell>
        </row>
        <row r="687">
          <cell r="C687">
            <v>1</v>
          </cell>
        </row>
        <row r="688">
          <cell r="C688">
            <v>1</v>
          </cell>
        </row>
        <row r="689">
          <cell r="C689">
            <v>1</v>
          </cell>
        </row>
        <row r="690">
          <cell r="C690">
            <v>1</v>
          </cell>
        </row>
        <row r="691">
          <cell r="C691">
            <v>1</v>
          </cell>
        </row>
        <row r="692">
          <cell r="C692">
            <v>1</v>
          </cell>
        </row>
        <row r="693">
          <cell r="C693">
            <v>1</v>
          </cell>
        </row>
        <row r="694">
          <cell r="C694">
            <v>1</v>
          </cell>
        </row>
        <row r="695">
          <cell r="C695">
            <v>1</v>
          </cell>
        </row>
        <row r="696">
          <cell r="C696">
            <v>1</v>
          </cell>
        </row>
        <row r="697">
          <cell r="C697">
            <v>1</v>
          </cell>
        </row>
        <row r="698">
          <cell r="C698">
            <v>1</v>
          </cell>
        </row>
        <row r="699">
          <cell r="C699">
            <v>1</v>
          </cell>
        </row>
        <row r="700">
          <cell r="C700">
            <v>1</v>
          </cell>
        </row>
        <row r="701">
          <cell r="C701">
            <v>1</v>
          </cell>
        </row>
        <row r="702">
          <cell r="C702">
            <v>1</v>
          </cell>
        </row>
        <row r="703">
          <cell r="C703">
            <v>1</v>
          </cell>
        </row>
        <row r="704">
          <cell r="C704">
            <v>1</v>
          </cell>
        </row>
        <row r="705">
          <cell r="C705">
            <v>1</v>
          </cell>
        </row>
        <row r="706">
          <cell r="C706">
            <v>1</v>
          </cell>
        </row>
        <row r="707">
          <cell r="C707">
            <v>1</v>
          </cell>
        </row>
        <row r="708">
          <cell r="C708">
            <v>1</v>
          </cell>
        </row>
        <row r="709">
          <cell r="C709">
            <v>1</v>
          </cell>
        </row>
        <row r="710">
          <cell r="C710">
            <v>1</v>
          </cell>
        </row>
        <row r="711">
          <cell r="C711">
            <v>1</v>
          </cell>
        </row>
        <row r="712">
          <cell r="C712">
            <v>1</v>
          </cell>
        </row>
        <row r="713">
          <cell r="C713">
            <v>1</v>
          </cell>
        </row>
        <row r="714">
          <cell r="C714">
            <v>1</v>
          </cell>
        </row>
        <row r="715">
          <cell r="C715">
            <v>1</v>
          </cell>
        </row>
        <row r="716">
          <cell r="C716">
            <v>1</v>
          </cell>
        </row>
        <row r="717">
          <cell r="C717">
            <v>1</v>
          </cell>
        </row>
        <row r="718">
          <cell r="C718">
            <v>1</v>
          </cell>
        </row>
        <row r="719">
          <cell r="C719">
            <v>1</v>
          </cell>
        </row>
        <row r="720">
          <cell r="C720">
            <v>1</v>
          </cell>
        </row>
        <row r="721">
          <cell r="C721">
            <v>1</v>
          </cell>
        </row>
        <row r="722">
          <cell r="C722">
            <v>1</v>
          </cell>
        </row>
        <row r="723">
          <cell r="C723">
            <v>1</v>
          </cell>
        </row>
        <row r="724">
          <cell r="C724">
            <v>1</v>
          </cell>
        </row>
        <row r="725">
          <cell r="C725">
            <v>1</v>
          </cell>
        </row>
        <row r="726">
          <cell r="C726">
            <v>1</v>
          </cell>
        </row>
        <row r="727">
          <cell r="C727">
            <v>1</v>
          </cell>
        </row>
        <row r="728">
          <cell r="C728">
            <v>1</v>
          </cell>
        </row>
        <row r="729">
          <cell r="C729">
            <v>1</v>
          </cell>
        </row>
        <row r="730">
          <cell r="C730">
            <v>1</v>
          </cell>
        </row>
        <row r="731">
          <cell r="C731">
            <v>1</v>
          </cell>
        </row>
        <row r="732">
          <cell r="C732">
            <v>1</v>
          </cell>
        </row>
        <row r="733">
          <cell r="C733">
            <v>1</v>
          </cell>
        </row>
        <row r="734">
          <cell r="C734">
            <v>1</v>
          </cell>
        </row>
        <row r="735">
          <cell r="C735">
            <v>1</v>
          </cell>
        </row>
        <row r="736">
          <cell r="C736">
            <v>1</v>
          </cell>
        </row>
        <row r="737">
          <cell r="C737">
            <v>1</v>
          </cell>
        </row>
        <row r="738">
          <cell r="C738">
            <v>1</v>
          </cell>
        </row>
        <row r="739">
          <cell r="C739">
            <v>1</v>
          </cell>
        </row>
        <row r="740">
          <cell r="C740">
            <v>1</v>
          </cell>
        </row>
        <row r="741">
          <cell r="C741">
            <v>1</v>
          </cell>
        </row>
        <row r="742">
          <cell r="C742">
            <v>1</v>
          </cell>
        </row>
        <row r="743">
          <cell r="C743">
            <v>1</v>
          </cell>
        </row>
        <row r="744">
          <cell r="C744">
            <v>1</v>
          </cell>
        </row>
        <row r="745">
          <cell r="C745">
            <v>1</v>
          </cell>
        </row>
        <row r="746">
          <cell r="C746">
            <v>1</v>
          </cell>
        </row>
        <row r="747">
          <cell r="C747">
            <v>1</v>
          </cell>
        </row>
        <row r="748">
          <cell r="C748">
            <v>1</v>
          </cell>
        </row>
        <row r="749">
          <cell r="C749">
            <v>1</v>
          </cell>
        </row>
        <row r="750">
          <cell r="C750">
            <v>1</v>
          </cell>
        </row>
        <row r="751">
          <cell r="C751">
            <v>1</v>
          </cell>
        </row>
        <row r="752">
          <cell r="C752">
            <v>1</v>
          </cell>
        </row>
        <row r="753">
          <cell r="C753">
            <v>1</v>
          </cell>
        </row>
        <row r="754">
          <cell r="C754">
            <v>1</v>
          </cell>
        </row>
        <row r="755">
          <cell r="C755">
            <v>1</v>
          </cell>
        </row>
        <row r="756">
          <cell r="C756">
            <v>1</v>
          </cell>
        </row>
        <row r="757">
          <cell r="C757">
            <v>1</v>
          </cell>
        </row>
        <row r="758">
          <cell r="C758">
            <v>1</v>
          </cell>
        </row>
        <row r="759">
          <cell r="C759">
            <v>1</v>
          </cell>
        </row>
        <row r="760">
          <cell r="C760">
            <v>1</v>
          </cell>
        </row>
        <row r="761">
          <cell r="C761">
            <v>1</v>
          </cell>
        </row>
        <row r="762">
          <cell r="C762">
            <v>1</v>
          </cell>
        </row>
        <row r="763">
          <cell r="C763">
            <v>1</v>
          </cell>
        </row>
        <row r="764">
          <cell r="C764">
            <v>1</v>
          </cell>
        </row>
        <row r="765">
          <cell r="C765">
            <v>1</v>
          </cell>
        </row>
        <row r="766">
          <cell r="C766">
            <v>1</v>
          </cell>
        </row>
        <row r="767">
          <cell r="C767">
            <v>1</v>
          </cell>
        </row>
        <row r="768">
          <cell r="C768">
            <v>1</v>
          </cell>
        </row>
        <row r="769">
          <cell r="C769">
            <v>1</v>
          </cell>
        </row>
        <row r="770">
          <cell r="C770">
            <v>1</v>
          </cell>
        </row>
        <row r="771">
          <cell r="C771">
            <v>1</v>
          </cell>
        </row>
        <row r="772">
          <cell r="C772">
            <v>1</v>
          </cell>
        </row>
        <row r="773">
          <cell r="C773">
            <v>1</v>
          </cell>
        </row>
        <row r="774">
          <cell r="C774">
            <v>1</v>
          </cell>
        </row>
        <row r="775">
          <cell r="C775">
            <v>1</v>
          </cell>
        </row>
        <row r="776">
          <cell r="C776">
            <v>1</v>
          </cell>
        </row>
        <row r="777">
          <cell r="C777">
            <v>1</v>
          </cell>
        </row>
        <row r="778">
          <cell r="C778">
            <v>1</v>
          </cell>
        </row>
        <row r="779">
          <cell r="C779">
            <v>1</v>
          </cell>
        </row>
        <row r="780">
          <cell r="C780">
            <v>1</v>
          </cell>
        </row>
        <row r="781">
          <cell r="C781">
            <v>1</v>
          </cell>
        </row>
        <row r="782">
          <cell r="C782">
            <v>1</v>
          </cell>
        </row>
        <row r="783">
          <cell r="C783">
            <v>1</v>
          </cell>
        </row>
        <row r="784">
          <cell r="C784">
            <v>1</v>
          </cell>
        </row>
        <row r="785">
          <cell r="C785">
            <v>1</v>
          </cell>
        </row>
        <row r="786">
          <cell r="C786">
            <v>1</v>
          </cell>
        </row>
        <row r="787">
          <cell r="C787">
            <v>1</v>
          </cell>
        </row>
        <row r="788">
          <cell r="C788">
            <v>1</v>
          </cell>
        </row>
        <row r="789">
          <cell r="C789">
            <v>1</v>
          </cell>
        </row>
        <row r="790">
          <cell r="C790">
            <v>1</v>
          </cell>
        </row>
        <row r="791">
          <cell r="C791">
            <v>1</v>
          </cell>
        </row>
        <row r="792">
          <cell r="C792">
            <v>1</v>
          </cell>
        </row>
        <row r="793">
          <cell r="C793">
            <v>1</v>
          </cell>
        </row>
        <row r="794">
          <cell r="C794">
            <v>1</v>
          </cell>
        </row>
        <row r="795">
          <cell r="C795">
            <v>1</v>
          </cell>
        </row>
        <row r="796">
          <cell r="C796">
            <v>1</v>
          </cell>
        </row>
        <row r="797">
          <cell r="C797">
            <v>1</v>
          </cell>
        </row>
        <row r="798">
          <cell r="C798">
            <v>1</v>
          </cell>
        </row>
        <row r="799">
          <cell r="C799">
            <v>1</v>
          </cell>
        </row>
        <row r="800">
          <cell r="C800">
            <v>1</v>
          </cell>
        </row>
        <row r="801">
          <cell r="C801">
            <v>1</v>
          </cell>
        </row>
        <row r="802">
          <cell r="C802">
            <v>1</v>
          </cell>
        </row>
        <row r="803">
          <cell r="C803">
            <v>1</v>
          </cell>
        </row>
        <row r="804">
          <cell r="C804">
            <v>1</v>
          </cell>
        </row>
        <row r="805">
          <cell r="C805">
            <v>1</v>
          </cell>
        </row>
        <row r="806">
          <cell r="C806">
            <v>1</v>
          </cell>
        </row>
        <row r="807">
          <cell r="C807">
            <v>1</v>
          </cell>
        </row>
        <row r="808">
          <cell r="C808">
            <v>1</v>
          </cell>
        </row>
        <row r="809">
          <cell r="C809">
            <v>1</v>
          </cell>
        </row>
        <row r="810">
          <cell r="C810">
            <v>1</v>
          </cell>
        </row>
        <row r="811">
          <cell r="C811">
            <v>1</v>
          </cell>
        </row>
        <row r="812">
          <cell r="C812">
            <v>1</v>
          </cell>
        </row>
        <row r="813">
          <cell r="C813">
            <v>1</v>
          </cell>
        </row>
        <row r="814">
          <cell r="C814">
            <v>1</v>
          </cell>
        </row>
        <row r="815">
          <cell r="C815">
            <v>1</v>
          </cell>
        </row>
        <row r="816">
          <cell r="C816">
            <v>1</v>
          </cell>
        </row>
        <row r="817">
          <cell r="C817">
            <v>1</v>
          </cell>
        </row>
        <row r="818">
          <cell r="C818">
            <v>1</v>
          </cell>
        </row>
        <row r="819">
          <cell r="C819">
            <v>1</v>
          </cell>
        </row>
        <row r="820">
          <cell r="C820">
            <v>1</v>
          </cell>
        </row>
        <row r="821">
          <cell r="C821">
            <v>1</v>
          </cell>
        </row>
        <row r="822">
          <cell r="C822">
            <v>1</v>
          </cell>
        </row>
        <row r="823">
          <cell r="C823">
            <v>1</v>
          </cell>
        </row>
        <row r="824">
          <cell r="C824">
            <v>1</v>
          </cell>
        </row>
        <row r="825">
          <cell r="C825">
            <v>1</v>
          </cell>
        </row>
        <row r="826">
          <cell r="C826">
            <v>1</v>
          </cell>
        </row>
        <row r="827">
          <cell r="C827">
            <v>1</v>
          </cell>
        </row>
        <row r="828">
          <cell r="C828">
            <v>1</v>
          </cell>
        </row>
        <row r="829">
          <cell r="C829">
            <v>1</v>
          </cell>
        </row>
        <row r="830">
          <cell r="C830">
            <v>1</v>
          </cell>
        </row>
        <row r="831">
          <cell r="C831">
            <v>1</v>
          </cell>
        </row>
        <row r="832">
          <cell r="C832">
            <v>1</v>
          </cell>
        </row>
        <row r="833">
          <cell r="C833">
            <v>1</v>
          </cell>
        </row>
        <row r="834">
          <cell r="C834">
            <v>1</v>
          </cell>
        </row>
        <row r="835">
          <cell r="C835">
            <v>1</v>
          </cell>
        </row>
        <row r="836">
          <cell r="C836">
            <v>1</v>
          </cell>
        </row>
        <row r="837">
          <cell r="C837">
            <v>1</v>
          </cell>
        </row>
        <row r="838">
          <cell r="C838">
            <v>1</v>
          </cell>
        </row>
        <row r="839">
          <cell r="C839">
            <v>1</v>
          </cell>
        </row>
        <row r="840">
          <cell r="C840">
            <v>1</v>
          </cell>
        </row>
        <row r="841">
          <cell r="C841">
            <v>1</v>
          </cell>
        </row>
        <row r="842">
          <cell r="C842">
            <v>1</v>
          </cell>
        </row>
        <row r="843">
          <cell r="C843">
            <v>1</v>
          </cell>
        </row>
        <row r="844">
          <cell r="C844">
            <v>1</v>
          </cell>
        </row>
        <row r="845">
          <cell r="C845">
            <v>1</v>
          </cell>
        </row>
        <row r="846">
          <cell r="C846">
            <v>1</v>
          </cell>
        </row>
        <row r="847">
          <cell r="C847">
            <v>1</v>
          </cell>
        </row>
        <row r="848">
          <cell r="C848">
            <v>1</v>
          </cell>
        </row>
        <row r="849">
          <cell r="C849">
            <v>1</v>
          </cell>
        </row>
        <row r="850">
          <cell r="C850">
            <v>1</v>
          </cell>
        </row>
        <row r="851">
          <cell r="C851">
            <v>1</v>
          </cell>
        </row>
        <row r="852">
          <cell r="C852">
            <v>1</v>
          </cell>
        </row>
        <row r="853">
          <cell r="C853">
            <v>1</v>
          </cell>
        </row>
        <row r="854">
          <cell r="C854">
            <v>1</v>
          </cell>
        </row>
        <row r="855">
          <cell r="C855">
            <v>1</v>
          </cell>
        </row>
        <row r="856">
          <cell r="C856">
            <v>1</v>
          </cell>
        </row>
        <row r="857">
          <cell r="C857">
            <v>1</v>
          </cell>
        </row>
        <row r="858">
          <cell r="C858">
            <v>1</v>
          </cell>
        </row>
        <row r="859">
          <cell r="C859">
            <v>1</v>
          </cell>
        </row>
        <row r="860">
          <cell r="C860">
            <v>1</v>
          </cell>
        </row>
        <row r="861">
          <cell r="C861">
            <v>1</v>
          </cell>
        </row>
        <row r="862">
          <cell r="C862">
            <v>1</v>
          </cell>
        </row>
        <row r="863">
          <cell r="C863">
            <v>1</v>
          </cell>
        </row>
        <row r="864">
          <cell r="C864">
            <v>1</v>
          </cell>
        </row>
        <row r="865">
          <cell r="C865">
            <v>1</v>
          </cell>
        </row>
        <row r="866">
          <cell r="C866">
            <v>1</v>
          </cell>
        </row>
        <row r="867">
          <cell r="C867">
            <v>1</v>
          </cell>
        </row>
        <row r="868">
          <cell r="C868">
            <v>1</v>
          </cell>
        </row>
        <row r="869">
          <cell r="C869">
            <v>1</v>
          </cell>
        </row>
        <row r="870">
          <cell r="C870">
            <v>1</v>
          </cell>
        </row>
        <row r="871">
          <cell r="C871">
            <v>1</v>
          </cell>
        </row>
        <row r="872">
          <cell r="C872">
            <v>1</v>
          </cell>
        </row>
        <row r="873">
          <cell r="C873">
            <v>1</v>
          </cell>
        </row>
        <row r="874">
          <cell r="C874">
            <v>1</v>
          </cell>
        </row>
        <row r="875">
          <cell r="C875">
            <v>1</v>
          </cell>
        </row>
        <row r="876">
          <cell r="C876">
            <v>1</v>
          </cell>
        </row>
        <row r="877">
          <cell r="C877">
            <v>1</v>
          </cell>
        </row>
        <row r="878">
          <cell r="C878">
            <v>1</v>
          </cell>
        </row>
        <row r="879">
          <cell r="C879">
            <v>1</v>
          </cell>
        </row>
        <row r="880">
          <cell r="C880">
            <v>1</v>
          </cell>
        </row>
        <row r="881">
          <cell r="C881">
            <v>1</v>
          </cell>
        </row>
        <row r="882">
          <cell r="C882">
            <v>1</v>
          </cell>
        </row>
        <row r="883">
          <cell r="C883">
            <v>1</v>
          </cell>
        </row>
        <row r="884">
          <cell r="C884">
            <v>1</v>
          </cell>
        </row>
        <row r="885">
          <cell r="C885">
            <v>1</v>
          </cell>
        </row>
        <row r="886">
          <cell r="C886">
            <v>1</v>
          </cell>
        </row>
        <row r="887">
          <cell r="C887">
            <v>1</v>
          </cell>
        </row>
        <row r="888">
          <cell r="C888">
            <v>1</v>
          </cell>
        </row>
        <row r="889">
          <cell r="C889">
            <v>1</v>
          </cell>
        </row>
        <row r="890">
          <cell r="C890">
            <v>1</v>
          </cell>
        </row>
        <row r="891">
          <cell r="C891">
            <v>1</v>
          </cell>
        </row>
        <row r="892">
          <cell r="C892">
            <v>1</v>
          </cell>
        </row>
        <row r="893">
          <cell r="C893">
            <v>1</v>
          </cell>
        </row>
        <row r="894">
          <cell r="C894">
            <v>1</v>
          </cell>
        </row>
        <row r="895">
          <cell r="C895">
            <v>1</v>
          </cell>
        </row>
        <row r="896">
          <cell r="C896">
            <v>1</v>
          </cell>
        </row>
        <row r="897">
          <cell r="C897">
            <v>1</v>
          </cell>
        </row>
        <row r="898">
          <cell r="C898">
            <v>1</v>
          </cell>
        </row>
        <row r="899">
          <cell r="C899">
            <v>1</v>
          </cell>
        </row>
        <row r="900">
          <cell r="C900">
            <v>1</v>
          </cell>
        </row>
        <row r="901">
          <cell r="C901">
            <v>1</v>
          </cell>
        </row>
        <row r="902">
          <cell r="C902">
            <v>1</v>
          </cell>
        </row>
        <row r="903">
          <cell r="C903">
            <v>1</v>
          </cell>
        </row>
        <row r="904">
          <cell r="C904">
            <v>1</v>
          </cell>
        </row>
        <row r="905">
          <cell r="C905">
            <v>1</v>
          </cell>
        </row>
        <row r="906">
          <cell r="C906">
            <v>1</v>
          </cell>
        </row>
        <row r="907">
          <cell r="C907">
            <v>1</v>
          </cell>
        </row>
        <row r="908">
          <cell r="C908">
            <v>1</v>
          </cell>
        </row>
        <row r="909">
          <cell r="C909">
            <v>1</v>
          </cell>
        </row>
        <row r="910">
          <cell r="C910">
            <v>1</v>
          </cell>
        </row>
        <row r="911">
          <cell r="C911">
            <v>1</v>
          </cell>
        </row>
        <row r="912">
          <cell r="C912">
            <v>1</v>
          </cell>
        </row>
        <row r="913">
          <cell r="C913">
            <v>1</v>
          </cell>
        </row>
        <row r="914">
          <cell r="C914">
            <v>1</v>
          </cell>
        </row>
        <row r="915">
          <cell r="C915">
            <v>1</v>
          </cell>
        </row>
        <row r="916">
          <cell r="C916">
            <v>1</v>
          </cell>
        </row>
        <row r="917">
          <cell r="C917">
            <v>1</v>
          </cell>
        </row>
        <row r="918">
          <cell r="C918">
            <v>1</v>
          </cell>
        </row>
        <row r="919">
          <cell r="C919">
            <v>1</v>
          </cell>
        </row>
        <row r="920">
          <cell r="C920">
            <v>1</v>
          </cell>
        </row>
        <row r="921">
          <cell r="C921">
            <v>1</v>
          </cell>
        </row>
        <row r="922">
          <cell r="C922">
            <v>1</v>
          </cell>
        </row>
        <row r="923">
          <cell r="C923">
            <v>1</v>
          </cell>
        </row>
        <row r="924">
          <cell r="C924">
            <v>1</v>
          </cell>
        </row>
        <row r="925">
          <cell r="C925">
            <v>1</v>
          </cell>
        </row>
        <row r="926">
          <cell r="C926">
            <v>1</v>
          </cell>
        </row>
        <row r="927">
          <cell r="C927">
            <v>1</v>
          </cell>
        </row>
        <row r="928">
          <cell r="C928">
            <v>1</v>
          </cell>
        </row>
        <row r="929">
          <cell r="C929">
            <v>1</v>
          </cell>
        </row>
        <row r="930">
          <cell r="C930">
            <v>1</v>
          </cell>
        </row>
        <row r="931">
          <cell r="C931">
            <v>1</v>
          </cell>
        </row>
        <row r="932">
          <cell r="C932">
            <v>1</v>
          </cell>
        </row>
        <row r="933">
          <cell r="C933">
            <v>1</v>
          </cell>
        </row>
        <row r="934">
          <cell r="C934">
            <v>1</v>
          </cell>
        </row>
        <row r="935">
          <cell r="C935">
            <v>1</v>
          </cell>
        </row>
        <row r="936">
          <cell r="C936">
            <v>1</v>
          </cell>
        </row>
        <row r="937">
          <cell r="C937">
            <v>1</v>
          </cell>
        </row>
        <row r="938">
          <cell r="C938">
            <v>1</v>
          </cell>
        </row>
        <row r="939">
          <cell r="C939">
            <v>1</v>
          </cell>
        </row>
        <row r="940">
          <cell r="C940">
            <v>1</v>
          </cell>
        </row>
        <row r="941">
          <cell r="C941">
            <v>1</v>
          </cell>
        </row>
        <row r="942">
          <cell r="C942">
            <v>1</v>
          </cell>
        </row>
        <row r="943">
          <cell r="C943">
            <v>1</v>
          </cell>
        </row>
        <row r="944">
          <cell r="C944">
            <v>1</v>
          </cell>
        </row>
        <row r="945">
          <cell r="C945">
            <v>1</v>
          </cell>
        </row>
        <row r="946">
          <cell r="C946">
            <v>1</v>
          </cell>
        </row>
        <row r="947">
          <cell r="C947">
            <v>1</v>
          </cell>
        </row>
        <row r="948">
          <cell r="C948">
            <v>1</v>
          </cell>
        </row>
        <row r="949">
          <cell r="C949">
            <v>1</v>
          </cell>
        </row>
        <row r="950">
          <cell r="C950">
            <v>1</v>
          </cell>
        </row>
        <row r="951">
          <cell r="C951">
            <v>1</v>
          </cell>
        </row>
        <row r="952">
          <cell r="C952">
            <v>1</v>
          </cell>
        </row>
        <row r="953">
          <cell r="C953">
            <v>1</v>
          </cell>
        </row>
        <row r="954">
          <cell r="C954">
            <v>1</v>
          </cell>
        </row>
        <row r="955">
          <cell r="C955">
            <v>1</v>
          </cell>
        </row>
        <row r="956">
          <cell r="C956">
            <v>1</v>
          </cell>
        </row>
        <row r="957">
          <cell r="C957">
            <v>1</v>
          </cell>
        </row>
        <row r="958">
          <cell r="C958">
            <v>1</v>
          </cell>
        </row>
        <row r="959">
          <cell r="C959">
            <v>1</v>
          </cell>
        </row>
        <row r="960">
          <cell r="C960">
            <v>1</v>
          </cell>
        </row>
        <row r="961">
          <cell r="C961">
            <v>1</v>
          </cell>
        </row>
        <row r="962">
          <cell r="C962">
            <v>1</v>
          </cell>
        </row>
        <row r="963">
          <cell r="C963">
            <v>1</v>
          </cell>
        </row>
        <row r="964">
          <cell r="C964">
            <v>1</v>
          </cell>
        </row>
        <row r="965">
          <cell r="C965">
            <v>1</v>
          </cell>
        </row>
        <row r="966">
          <cell r="C966">
            <v>1</v>
          </cell>
        </row>
        <row r="967">
          <cell r="C967">
            <v>1</v>
          </cell>
        </row>
        <row r="968">
          <cell r="C968">
            <v>1</v>
          </cell>
        </row>
        <row r="969">
          <cell r="C969">
            <v>1</v>
          </cell>
        </row>
        <row r="970">
          <cell r="C970">
            <v>1</v>
          </cell>
        </row>
        <row r="971">
          <cell r="C971">
            <v>1</v>
          </cell>
        </row>
        <row r="972">
          <cell r="C972">
            <v>1</v>
          </cell>
        </row>
        <row r="973">
          <cell r="C973">
            <v>1</v>
          </cell>
        </row>
        <row r="974">
          <cell r="C974">
            <v>1</v>
          </cell>
        </row>
        <row r="975">
          <cell r="C975">
            <v>1</v>
          </cell>
        </row>
        <row r="976">
          <cell r="C976">
            <v>1</v>
          </cell>
        </row>
        <row r="977">
          <cell r="C977">
            <v>1</v>
          </cell>
        </row>
        <row r="978">
          <cell r="C978">
            <v>1</v>
          </cell>
        </row>
        <row r="979">
          <cell r="C979">
            <v>1</v>
          </cell>
        </row>
        <row r="980">
          <cell r="C980">
            <v>1</v>
          </cell>
        </row>
        <row r="981">
          <cell r="C981">
            <v>1</v>
          </cell>
        </row>
        <row r="982">
          <cell r="C982">
            <v>1</v>
          </cell>
        </row>
        <row r="983">
          <cell r="C983">
            <v>1</v>
          </cell>
        </row>
        <row r="984">
          <cell r="C984">
            <v>1</v>
          </cell>
        </row>
        <row r="985">
          <cell r="C985">
            <v>1</v>
          </cell>
        </row>
        <row r="986">
          <cell r="C986">
            <v>1</v>
          </cell>
        </row>
        <row r="987">
          <cell r="C987">
            <v>1</v>
          </cell>
        </row>
        <row r="988">
          <cell r="C988">
            <v>1</v>
          </cell>
        </row>
        <row r="989">
          <cell r="C989">
            <v>1</v>
          </cell>
        </row>
        <row r="990">
          <cell r="C990">
            <v>1</v>
          </cell>
        </row>
        <row r="991">
          <cell r="C991">
            <v>1</v>
          </cell>
        </row>
        <row r="992">
          <cell r="C992">
            <v>1</v>
          </cell>
        </row>
        <row r="993">
          <cell r="C993">
            <v>1</v>
          </cell>
        </row>
        <row r="994">
          <cell r="C994">
            <v>1</v>
          </cell>
        </row>
        <row r="995">
          <cell r="C995">
            <v>1</v>
          </cell>
        </row>
        <row r="996">
          <cell r="C996">
            <v>1</v>
          </cell>
        </row>
        <row r="997">
          <cell r="C997">
            <v>1</v>
          </cell>
        </row>
        <row r="998">
          <cell r="C998">
            <v>1</v>
          </cell>
        </row>
        <row r="999">
          <cell r="C999">
            <v>1</v>
          </cell>
        </row>
        <row r="1000">
          <cell r="C1000">
            <v>1</v>
          </cell>
        </row>
      </sheetData>
      <sheetData sheetId="3"/>
      <sheetData sheetId="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"/>
      <sheetName val="Mapping"/>
      <sheetName val="Office Use"/>
      <sheetName val="COO"/>
      <sheetName val="MultiSelects"/>
      <sheetName val="Currency"/>
    </sheetNames>
    <sheetDataSet>
      <sheetData sheetId="0" refreshError="1"/>
      <sheetData sheetId="1">
        <row r="2">
          <cell r="AR2" t="str">
            <v>N/A</v>
          </cell>
        </row>
        <row r="3">
          <cell r="AR3" t="str">
            <v>100% Acrylic</v>
          </cell>
        </row>
        <row r="4">
          <cell r="AR4" t="str">
            <v>100% Aegean Cotton</v>
          </cell>
        </row>
        <row r="5">
          <cell r="AR5" t="str">
            <v>100% Aegean Cotton Loops</v>
          </cell>
        </row>
        <row r="6">
          <cell r="AR6" t="str">
            <v>100% Bamboo</v>
          </cell>
        </row>
        <row r="7">
          <cell r="AR7" t="str">
            <v>100% Bamboo Cotton</v>
          </cell>
        </row>
        <row r="8">
          <cell r="AR8" t="str">
            <v>100% Certified Organic Cotton</v>
          </cell>
        </row>
        <row r="9">
          <cell r="AR9" t="str">
            <v>100% Cotton</v>
          </cell>
        </row>
        <row r="10">
          <cell r="AR10" t="str">
            <v>100% Cotton percale</v>
          </cell>
        </row>
        <row r="11">
          <cell r="AR11" t="str">
            <v>100% Cotton sateen</v>
          </cell>
        </row>
        <row r="12">
          <cell r="AR12" t="str">
            <v>100% Dupioni Silk</v>
          </cell>
        </row>
        <row r="13">
          <cell r="AR13" t="str">
            <v>100% Egyptian cotton</v>
          </cell>
        </row>
        <row r="14">
          <cell r="AR14" t="str">
            <v>100% Egyptian cotton percale</v>
          </cell>
        </row>
        <row r="15">
          <cell r="AR15" t="str">
            <v>100% Egyptian Cotton Loops</v>
          </cell>
        </row>
        <row r="16">
          <cell r="AR16" t="str">
            <v>100% Linen</v>
          </cell>
        </row>
        <row r="17">
          <cell r="AR17" t="str">
            <v>100% Modal</v>
          </cell>
        </row>
        <row r="18">
          <cell r="AR18" t="str">
            <v>100% Nylon</v>
          </cell>
        </row>
        <row r="19">
          <cell r="AR19" t="str">
            <v>100% Organic cotton</v>
          </cell>
        </row>
        <row r="20">
          <cell r="AR20" t="str">
            <v>100% Pima cotton</v>
          </cell>
        </row>
        <row r="21">
          <cell r="AR21" t="str">
            <v>100% Pima Cotton Loops</v>
          </cell>
        </row>
        <row r="22">
          <cell r="AR22" t="str">
            <v>100% Polyester</v>
          </cell>
        </row>
        <row r="23">
          <cell r="AR23" t="str">
            <v>100% Pure Brazil Cotton</v>
          </cell>
        </row>
        <row r="24">
          <cell r="AR24" t="str">
            <v>100% Rayon</v>
          </cell>
        </row>
        <row r="25">
          <cell r="AR25" t="str">
            <v>100% Silk</v>
          </cell>
        </row>
        <row r="26">
          <cell r="AR26" t="str">
            <v>100% Standard Cotton</v>
          </cell>
        </row>
        <row r="27">
          <cell r="AR27" t="str">
            <v>100% Supima Cotton</v>
          </cell>
        </row>
        <row r="28">
          <cell r="AR28" t="str">
            <v>100% Supima Cotton Loops</v>
          </cell>
        </row>
        <row r="29">
          <cell r="AR29" t="str">
            <v>100% Tencel</v>
          </cell>
        </row>
        <row r="30">
          <cell r="AR30" t="str">
            <v>100% Turkish Cotton</v>
          </cell>
        </row>
        <row r="31">
          <cell r="AR31" t="str">
            <v>100% Turkish Cotton Loops</v>
          </cell>
        </row>
        <row r="32">
          <cell r="AR32" t="str">
            <v>100% Viscose</v>
          </cell>
        </row>
        <row r="33">
          <cell r="AR33" t="str">
            <v>100% Woven cotton</v>
          </cell>
        </row>
        <row r="34">
          <cell r="AR34" t="str">
            <v>50% Cotton/50% Polyester</v>
          </cell>
        </row>
        <row r="35">
          <cell r="AR35" t="str">
            <v>55% Cotton/45% Polyester</v>
          </cell>
        </row>
        <row r="36">
          <cell r="AR36" t="str">
            <v>55% Linen/45% Cotton</v>
          </cell>
        </row>
        <row r="37">
          <cell r="AR37" t="str">
            <v>60% Cotton/40% Bamboo</v>
          </cell>
        </row>
        <row r="38">
          <cell r="AR38" t="str">
            <v>60% Cotton/40% Modal</v>
          </cell>
        </row>
        <row r="39">
          <cell r="AR39" t="str">
            <v>60% Cotton/40% Polyester</v>
          </cell>
        </row>
        <row r="40">
          <cell r="AR40" t="str">
            <v>60% Polyester/40% Cotton</v>
          </cell>
        </row>
        <row r="41">
          <cell r="AR41" t="str">
            <v>65% cotton/35% modal</v>
          </cell>
        </row>
        <row r="42">
          <cell r="AR42" t="str">
            <v>65% Cotton/35% Polyester</v>
          </cell>
        </row>
        <row r="43">
          <cell r="AR43" t="str">
            <v>65% Polyester/35% Cotton</v>
          </cell>
        </row>
        <row r="44">
          <cell r="AR44" t="str">
            <v>70% Cotton/30% Bamboo</v>
          </cell>
        </row>
        <row r="45">
          <cell r="AR45" t="str">
            <v>70% Cotton/30% Polyester</v>
          </cell>
        </row>
        <row r="46">
          <cell r="AR46" t="str">
            <v>75% Cotton/25% Polyester</v>
          </cell>
        </row>
        <row r="47">
          <cell r="AR47" t="str">
            <v>75% Polyester/25% Rayon</v>
          </cell>
        </row>
        <row r="48">
          <cell r="AR48" t="str">
            <v>75% Silk/25% Polyester</v>
          </cell>
        </row>
        <row r="49">
          <cell r="AR49" t="str">
            <v>70% Silk/30% Polyester</v>
          </cell>
        </row>
        <row r="50">
          <cell r="AR50" t="str">
            <v>65% Silk/35% Polyester</v>
          </cell>
        </row>
        <row r="51">
          <cell r="AR51" t="str">
            <v>80% Cotton/20% Polyester</v>
          </cell>
        </row>
        <row r="52">
          <cell r="AR52" t="str">
            <v>80% Polyester/20% Nylon</v>
          </cell>
        </row>
        <row r="53">
          <cell r="AR53" t="str">
            <v>85% Cotton/15% Polyester</v>
          </cell>
        </row>
        <row r="54">
          <cell r="AR54" t="str">
            <v>85% Polyester/15% Nylon</v>
          </cell>
        </row>
        <row r="55">
          <cell r="AR55" t="str">
            <v>85% Rayon/15% Polyester</v>
          </cell>
        </row>
        <row r="56">
          <cell r="AR56" t="str">
            <v>90% Cotton/10% Polyester</v>
          </cell>
        </row>
        <row r="57">
          <cell r="AR57" t="str">
            <v>90% Polyester/10% Nylon</v>
          </cell>
        </row>
        <row r="58">
          <cell r="AR58" t="str">
            <v>95% Cotton/5% Polyester</v>
          </cell>
        </row>
        <row r="59">
          <cell r="AR59" t="str">
            <v>95% Viscose/15% Nylon</v>
          </cell>
        </row>
        <row r="60">
          <cell r="AR60" t="str">
            <v>Cotton/linen blend</v>
          </cell>
        </row>
        <row r="61">
          <cell r="AR61" t="str">
            <v>Cotton/poly blend</v>
          </cell>
        </row>
        <row r="62">
          <cell r="AR62" t="str">
            <v>Cotton/rayon blend</v>
          </cell>
        </row>
        <row r="63">
          <cell r="AR63" t="str">
            <v>Flannel</v>
          </cell>
        </row>
        <row r="64">
          <cell r="AR64" t="str">
            <v>Fleece</v>
          </cell>
        </row>
        <row r="65">
          <cell r="AR65" t="str">
            <v>Heavyweight Flannel</v>
          </cell>
        </row>
        <row r="66">
          <cell r="AR66" t="str">
            <v>Linen</v>
          </cell>
        </row>
        <row r="67">
          <cell r="AR67" t="str">
            <v>Linen/Cotton blend</v>
          </cell>
        </row>
        <row r="68">
          <cell r="AR68" t="str">
            <v>Micro fiber</v>
          </cell>
        </row>
        <row r="69">
          <cell r="AR69" t="str">
            <v>Micro fleece</v>
          </cell>
        </row>
        <row r="70">
          <cell r="AR70" t="str">
            <v>Poly/Rayon blend</v>
          </cell>
        </row>
        <row r="71">
          <cell r="AR71" t="str">
            <v>Silk Rich</v>
          </cell>
        </row>
        <row r="72">
          <cell r="AR72" t="str">
            <v>Silk/Polyester blend</v>
          </cell>
        </row>
        <row r="73">
          <cell r="AR73" t="str">
            <v>Wool</v>
          </cell>
        </row>
        <row r="74">
          <cell r="AR74" t="str">
            <v>Flexible 3D mesh</v>
          </cell>
        </row>
        <row r="75">
          <cell r="AR75" t="str">
            <v>Polyester/cotton fabric</v>
          </cell>
        </row>
        <row r="76">
          <cell r="AR76" t="str">
            <v>Breathable 3D mesh fabric</v>
          </cell>
        </row>
        <row r="77">
          <cell r="AR77" t="str">
            <v>400 thread cotton lining/hood</v>
          </cell>
        </row>
        <row r="78">
          <cell r="AR78" t="str">
            <v>Organic cotton lining/hood</v>
          </cell>
        </row>
        <row r="79">
          <cell r="AR79" t="str">
            <v>Made of soft sueded fabric</v>
          </cell>
        </row>
        <row r="80">
          <cell r="AR80" t="str">
            <v>Damask cloth cover</v>
          </cell>
        </row>
        <row r="81">
          <cell r="AR81" t="str">
            <v>Vinyl cover</v>
          </cell>
        </row>
        <row r="82">
          <cell r="AR82" t="str">
            <v>Nylon cover</v>
          </cell>
        </row>
        <row r="83">
          <cell r="AR83" t="str">
            <v>Vinyl/damask sides</v>
          </cell>
        </row>
        <row r="84">
          <cell r="AR84" t="str">
            <v>Organic cotton cover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siness Review"/>
      <sheetName val="ID Line Plan"/>
      <sheetName val="Decorative Accessories"/>
      <sheetName val="MasterPlan"/>
      <sheetName val="Target.com"/>
      <sheetName val="Vendor Summary"/>
      <sheetName val="Inf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"/>
      <sheetName val="Costs"/>
      <sheetName val="Prices"/>
      <sheetName val="Export"/>
      <sheetName val="Setup"/>
      <sheetName val="Yarn Rates"/>
      <sheetName val="Sizing Cost"/>
      <sheetName val="Sheet1"/>
      <sheetName val="Mapping"/>
      <sheetName val="drop down box reference"/>
    </sheetNames>
    <sheetDataSet>
      <sheetData sheetId="0" refreshError="1"/>
      <sheetData sheetId="1">
        <row r="11">
          <cell r="J11">
            <v>92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pping"/>
      <sheetName val="COO"/>
      <sheetName val="Main"/>
      <sheetName val="Office Use"/>
      <sheetName val="Currency"/>
    </sheetNames>
    <sheetDataSet>
      <sheetData sheetId="0">
        <row r="2">
          <cell r="B2" t="str">
            <v>DOZEN  qty=12 (DZ)</v>
          </cell>
          <cell r="X2" t="str">
            <v>NA ( 830)</v>
          </cell>
          <cell r="AL2" t="str">
            <v>Yes (Y)</v>
          </cell>
        </row>
        <row r="3">
          <cell r="X3" t="str">
            <v>USACanada ( 831)</v>
          </cell>
          <cell r="AL3" t="str">
            <v>No (N)</v>
          </cell>
        </row>
        <row r="4">
          <cell r="X4" t="str">
            <v>US only ( 832)</v>
          </cell>
        </row>
        <row r="5">
          <cell r="X5" t="str">
            <v>Canada only ( 833)</v>
          </cell>
        </row>
      </sheetData>
      <sheetData sheetId="1">
        <row r="1">
          <cell r="D1" t="str">
            <v>CAN</v>
          </cell>
        </row>
      </sheetData>
      <sheetData sheetId="2"/>
      <sheetData sheetId="3"/>
      <sheetData sheetId="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-Cheat sheet"/>
      <sheetName val="MULTIPLE PACKS"/>
      <sheetName val="X-VENDOR INSTRUCTIONS"/>
      <sheetName val="X-VENDOR SPEC PAGE"/>
      <sheetName val="X-VENDOR CTPAT"/>
      <sheetName val="X-VENDOR 10+2"/>
      <sheetName val="X-LACY ACT"/>
      <sheetName val="X-FISH &amp; WILDLIFE"/>
      <sheetName val="X-IFI"/>
      <sheetName val="X-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C3" t="str">
            <v>CLASSIC</v>
          </cell>
          <cell r="G3" t="str">
            <v>UP-FRONT PRODUCTION</v>
          </cell>
        </row>
        <row r="4">
          <cell r="C4" t="str">
            <v>URBAN</v>
          </cell>
          <cell r="G4" t="str">
            <v>CLOSEOUT</v>
          </cell>
        </row>
        <row r="5">
          <cell r="C5" t="str">
            <v>CONTEMPORARY</v>
          </cell>
          <cell r="G5" t="str">
            <v>REPLENISHMENT</v>
          </cell>
        </row>
        <row r="6">
          <cell r="C6" t="str">
            <v>UPDATED</v>
          </cell>
          <cell r="G6" t="str">
            <v>PACK &amp; HOLD</v>
          </cell>
        </row>
        <row r="7">
          <cell r="G7" t="str">
            <v>IN-SEASON PRODUCTION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ote Sheet"/>
      <sheetName val="example"/>
      <sheetName val="a"/>
      <sheetName val="Data"/>
      <sheetName val="BBB"/>
      <sheetName val="Amazon"/>
      <sheetName val="Mattress"/>
      <sheetName val="Blanket Throw"/>
      <sheetName val="Window"/>
      <sheetName val="Bedding Set"/>
      <sheetName val="Furniture Protector"/>
      <sheetName val="Shower Curtain"/>
      <sheetName val="Sheet Pillowcase"/>
      <sheetName val="Pillow"/>
      <sheetName val="Bedding Accessories"/>
      <sheetName val="Rugs"/>
      <sheetName val="Bath Accessories"/>
    </sheetNames>
    <sheetDataSet>
      <sheetData sheetId="0" refreshError="1"/>
      <sheetData sheetId="1" refreshError="1"/>
      <sheetData sheetId="2" refreshError="1">
        <row r="10">
          <cell r="A10" t="str">
            <v>China (Port Specific)</v>
          </cell>
        </row>
        <row r="11">
          <cell r="A11" t="str">
            <v xml:space="preserve">Xingang     </v>
          </cell>
          <cell r="B11">
            <v>1.0808897876643073</v>
          </cell>
        </row>
        <row r="12">
          <cell r="A12" t="str">
            <v xml:space="preserve">Ningbo     </v>
          </cell>
          <cell r="B12">
            <v>1.0626895854398382</v>
          </cell>
        </row>
        <row r="13">
          <cell r="A13" t="str">
            <v xml:space="preserve">Fuzhou     </v>
          </cell>
          <cell r="B13">
            <v>1.0303336703741153</v>
          </cell>
        </row>
        <row r="14">
          <cell r="A14" t="str">
            <v xml:space="preserve">Dalian     </v>
          </cell>
          <cell r="B14">
            <v>1.0728008088978767</v>
          </cell>
        </row>
        <row r="15">
          <cell r="A15" t="str">
            <v xml:space="preserve">Qingdao     </v>
          </cell>
          <cell r="B15">
            <v>1.0207280080889787</v>
          </cell>
        </row>
        <row r="16">
          <cell r="A16" t="str">
            <v xml:space="preserve">Shanghai     </v>
          </cell>
          <cell r="B16">
            <v>1.0267947421638017</v>
          </cell>
        </row>
        <row r="17">
          <cell r="A17" t="str">
            <v xml:space="preserve">Tianjin     </v>
          </cell>
          <cell r="B17">
            <v>1.0808897876643073</v>
          </cell>
        </row>
        <row r="18">
          <cell r="A18" t="str">
            <v xml:space="preserve">Xiamen     </v>
          </cell>
          <cell r="B18">
            <v>1.0925176946410515</v>
          </cell>
        </row>
        <row r="19">
          <cell r="A19" t="str">
            <v xml:space="preserve">Shenzhen/Yantian     </v>
          </cell>
          <cell r="B19">
            <v>0.91961577350859458</v>
          </cell>
        </row>
        <row r="20">
          <cell r="A20" t="str">
            <v>Hong Kong</v>
          </cell>
          <cell r="B20">
            <v>0.93124368048533868</v>
          </cell>
        </row>
        <row r="21">
          <cell r="A21" t="str">
            <v>Indonesia</v>
          </cell>
          <cell r="B21">
            <v>1.1051567239635995</v>
          </cell>
        </row>
        <row r="22">
          <cell r="A22" t="str">
            <v>Korea</v>
          </cell>
          <cell r="B22">
            <v>0.91506572295247723</v>
          </cell>
        </row>
        <row r="23">
          <cell r="A23" t="str">
            <v>Macau</v>
          </cell>
          <cell r="B23">
            <v>1.2305358948432761</v>
          </cell>
        </row>
        <row r="24">
          <cell r="A24" t="str">
            <v>Malaysia (Port Specific)</v>
          </cell>
        </row>
        <row r="25">
          <cell r="A25" t="str">
            <v xml:space="preserve">Bintulu  </v>
          </cell>
          <cell r="B25">
            <v>1.3099089989888777</v>
          </cell>
        </row>
        <row r="26">
          <cell r="A26" t="str">
            <v xml:space="preserve">Penang     </v>
          </cell>
          <cell r="B26">
            <v>1.0530839231547018</v>
          </cell>
        </row>
        <row r="27">
          <cell r="A27" t="str">
            <v xml:space="preserve">Kelang     </v>
          </cell>
          <cell r="B27">
            <v>1.0626895854398382</v>
          </cell>
        </row>
        <row r="28">
          <cell r="A28" t="str">
            <v xml:space="preserve">Pasir Gudang     </v>
          </cell>
          <cell r="B28">
            <v>1.0844287158746209</v>
          </cell>
        </row>
        <row r="29">
          <cell r="A29" t="str">
            <v>Philippines</v>
          </cell>
          <cell r="B29">
            <v>1.0546006066734075</v>
          </cell>
        </row>
        <row r="30">
          <cell r="A30" t="str">
            <v>Singapore</v>
          </cell>
          <cell r="B30">
            <v>1.0197168857431749</v>
          </cell>
        </row>
        <row r="31">
          <cell r="A31" t="str">
            <v>Taiwan (Port Specific)</v>
          </cell>
          <cell r="B31">
            <v>0</v>
          </cell>
        </row>
        <row r="32">
          <cell r="A32" t="str">
            <v xml:space="preserve">Kaoshiung     </v>
          </cell>
          <cell r="B32">
            <v>0.92922143579373107</v>
          </cell>
        </row>
        <row r="33">
          <cell r="A33" t="str">
            <v xml:space="preserve">Keelung     </v>
          </cell>
          <cell r="B33">
            <v>0.95449949443882709</v>
          </cell>
        </row>
        <row r="34">
          <cell r="A34" t="str">
            <v xml:space="preserve">Taichung     </v>
          </cell>
          <cell r="B34">
            <v>0.95449949443882709</v>
          </cell>
        </row>
        <row r="35">
          <cell r="A35" t="str">
            <v>Vietnam</v>
          </cell>
          <cell r="B35">
            <v>1.2568250758341759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er Guide"/>
      <sheetName val="Master Info"/>
      <sheetName val="Data"/>
      <sheetName val="Sample Tag"/>
      <sheetName val="Sheet1"/>
      <sheetName val="Q1"/>
      <sheetName val="Q2"/>
      <sheetName val="Q3"/>
      <sheetName val="Q4"/>
      <sheetName val="Instructions"/>
      <sheetName val="Matt Murray"/>
      <sheetName val="YBF06-003"/>
      <sheetName val="Sheet3"/>
      <sheetName val="Sheet2"/>
      <sheetName val="Blank 4"/>
      <sheetName val="Sheet4"/>
      <sheetName val="SAMPLE"/>
      <sheetName val="Cynthia Wongsunwan"/>
      <sheetName val="Angelique V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8">
          <cell r="C38" t="str">
            <v/>
          </cell>
        </row>
      </sheetData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overed_Sheet1"/>
      <sheetName val="Lists"/>
      <sheetName val="Instructions"/>
      <sheetName val="6 Way Pricing"/>
      <sheetName val="Page 1 Sales and Forecast"/>
      <sheetName val="Page 2 Dimensions"/>
      <sheetName val="Page 3 UPC"/>
      <sheetName val="Page 4 (Import Only) Ship Info"/>
      <sheetName val="Page 5 Domestic Logistics"/>
      <sheetName val="Page 6 Import Logistics "/>
      <sheetName val="Page 7 Item Adds&amp;Drops"/>
      <sheetName val="Page 8 PDF Example"/>
      <sheetName val="Sheet3"/>
      <sheetName val="Sheet2"/>
      <sheetName val=" Projected 2006 VS. 2005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AA2" t="str">
            <v>Y</v>
          </cell>
        </row>
        <row r="3">
          <cell r="AA3" t="str">
            <v>N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mmitment"/>
      <sheetName val="Item "/>
      <sheetName val="TN Sheet Commitment"/>
      <sheetName val="IND 01-21-2026"/>
      <sheetName val="20th Jan 25"/>
      <sheetName val="Greige Projection 2025"/>
      <sheetName val="TN-160gsm Chase Cost 09-09"/>
      <sheetName val="2024 Buy Plan"/>
      <sheetName val="Jatin 10-26-23 chase order"/>
      <sheetName val="Units by size with cost "/>
      <sheetName val="Qty Breakdown"/>
      <sheetName val="TN-150gsm-4pcs sheet set "/>
      <sheetName val="WR-TN-160gsm-4pcs sheet s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4A008-144C-4306-AFF0-E34252A0F080}">
  <dimension ref="A1:BE45"/>
  <sheetViews>
    <sheetView tabSelected="1" topLeftCell="AO1" zoomScale="115" zoomScaleNormal="115" workbookViewId="0">
      <selection activeCell="AY8" sqref="AY8"/>
    </sheetView>
  </sheetViews>
  <sheetFormatPr defaultColWidth="9.1796875" defaultRowHeight="12.5" x14ac:dyDescent="0.25"/>
  <cols>
    <col min="1" max="1" width="10.1796875" style="1" customWidth="1"/>
    <col min="2" max="2" width="7.1796875" style="2" customWidth="1"/>
    <col min="3" max="3" width="8.453125" style="2" customWidth="1"/>
    <col min="4" max="4" width="34.7265625" style="2" bestFit="1" customWidth="1"/>
    <col min="5" max="5" width="11.54296875" style="2" bestFit="1" customWidth="1"/>
    <col min="6" max="6" width="15.54296875" style="2" customWidth="1"/>
    <col min="7" max="7" width="13.26953125" style="2" customWidth="1"/>
    <col min="8" max="8" width="13.453125" style="2" customWidth="1"/>
    <col min="9" max="9" width="7.453125" style="2" customWidth="1"/>
    <col min="10" max="10" width="8.54296875" style="2" customWidth="1"/>
    <col min="11" max="11" width="10.81640625" style="2" bestFit="1" customWidth="1"/>
    <col min="12" max="12" width="23" style="2" customWidth="1"/>
    <col min="13" max="13" width="22.81640625" style="2" customWidth="1"/>
    <col min="14" max="15" width="14.453125" style="2" customWidth="1"/>
    <col min="16" max="16" width="8.81640625" style="2" customWidth="1"/>
    <col min="17" max="17" width="8.81640625" style="3" customWidth="1"/>
    <col min="18" max="18" width="8.54296875" style="3" customWidth="1"/>
    <col min="19" max="19" width="9.453125" style="2" customWidth="1"/>
    <col min="20" max="20" width="8.1796875" style="50" customWidth="1"/>
    <col min="21" max="21" width="8.7265625" style="50" customWidth="1"/>
    <col min="22" max="22" width="7.1796875" style="50" customWidth="1"/>
    <col min="23" max="23" width="9" style="51" customWidth="1"/>
    <col min="24" max="24" width="6.26953125" style="52" customWidth="1"/>
    <col min="25" max="25" width="10" style="53" customWidth="1"/>
    <col min="26" max="26" width="10" style="51" customWidth="1"/>
    <col min="27" max="27" width="9.81640625" style="52" customWidth="1"/>
    <col min="28" max="28" width="7.81640625" style="2" customWidth="1"/>
    <col min="29" max="29" width="8.81640625" style="3" customWidth="1"/>
    <col min="30" max="30" width="7.81640625" style="2" customWidth="1"/>
    <col min="31" max="31" width="8.453125" style="4" customWidth="1"/>
    <col min="32" max="32" width="9" style="3" customWidth="1"/>
    <col min="33" max="33" width="8.453125" style="3" customWidth="1"/>
    <col min="34" max="34" width="7.81640625" style="4" customWidth="1"/>
    <col min="35" max="35" width="8.26953125" style="3" customWidth="1"/>
    <col min="36" max="36" width="11.54296875" style="4" customWidth="1"/>
    <col min="37" max="38" width="10.81640625" style="3" customWidth="1"/>
    <col min="39" max="39" width="11.54296875" style="4" customWidth="1"/>
    <col min="40" max="40" width="10.81640625" style="3" customWidth="1"/>
    <col min="41" max="41" width="8.1796875" style="4" customWidth="1"/>
    <col min="42" max="42" width="9.26953125" style="3" customWidth="1"/>
    <col min="43" max="43" width="8.1796875" style="4" customWidth="1"/>
    <col min="44" max="45" width="9.26953125" style="3" customWidth="1"/>
    <col min="46" max="46" width="8.1796875" style="4" customWidth="1"/>
    <col min="47" max="47" width="9.26953125" style="3" customWidth="1"/>
    <col min="48" max="48" width="7.81640625" style="3" customWidth="1"/>
    <col min="49" max="49" width="9.54296875" style="3" customWidth="1"/>
    <col min="50" max="50" width="7.7265625" style="3" customWidth="1"/>
    <col min="51" max="52" width="12.1796875" style="3" customWidth="1"/>
    <col min="53" max="53" width="9.1796875" style="2" customWidth="1"/>
    <col min="54" max="54" width="12.7265625" style="2" customWidth="1"/>
    <col min="55" max="55" width="9.1796875" style="2"/>
    <col min="56" max="56" width="11.54296875" style="3" customWidth="1"/>
    <col min="57" max="57" width="15" style="3" customWidth="1"/>
    <col min="58" max="16384" width="9.1796875" style="2"/>
  </cols>
  <sheetData>
    <row r="1" spans="1:57" ht="58" x14ac:dyDescent="0.35">
      <c r="A1" s="5" t="s">
        <v>0</v>
      </c>
      <c r="B1" s="5" t="s">
        <v>1</v>
      </c>
      <c r="C1" s="6" t="s">
        <v>2</v>
      </c>
      <c r="D1" s="7" t="s">
        <v>3</v>
      </c>
      <c r="E1" s="7" t="s">
        <v>4</v>
      </c>
      <c r="F1" s="8" t="s">
        <v>5</v>
      </c>
      <c r="G1" s="6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6" t="s">
        <v>13</v>
      </c>
      <c r="O1" s="6" t="s">
        <v>14</v>
      </c>
      <c r="P1" s="9" t="s">
        <v>15</v>
      </c>
      <c r="Q1" s="10" t="s">
        <v>16</v>
      </c>
      <c r="R1" s="11" t="s">
        <v>17</v>
      </c>
      <c r="S1" s="12" t="s">
        <v>18</v>
      </c>
      <c r="T1" s="13" t="s">
        <v>19</v>
      </c>
      <c r="U1" s="13" t="s">
        <v>20</v>
      </c>
      <c r="V1" s="13" t="s">
        <v>21</v>
      </c>
      <c r="W1" s="14" t="s">
        <v>22</v>
      </c>
      <c r="X1" s="15" t="s">
        <v>23</v>
      </c>
      <c r="Y1" s="16" t="s">
        <v>24</v>
      </c>
      <c r="Z1" s="17" t="s">
        <v>25</v>
      </c>
      <c r="AA1" s="18" t="s">
        <v>26</v>
      </c>
      <c r="AB1" s="5" t="s">
        <v>27</v>
      </c>
      <c r="AC1" s="19" t="s">
        <v>28</v>
      </c>
      <c r="AD1" s="5" t="s">
        <v>29</v>
      </c>
      <c r="AE1" s="20" t="s">
        <v>30</v>
      </c>
      <c r="AF1" s="21" t="s">
        <v>31</v>
      </c>
      <c r="AG1" s="19" t="s">
        <v>32</v>
      </c>
      <c r="AH1" s="20" t="s">
        <v>33</v>
      </c>
      <c r="AI1" s="19" t="s">
        <v>34</v>
      </c>
      <c r="AJ1" s="20" t="s">
        <v>35</v>
      </c>
      <c r="AK1" s="19" t="s">
        <v>36</v>
      </c>
      <c r="AL1" s="19" t="s">
        <v>37</v>
      </c>
      <c r="AM1" s="20" t="s">
        <v>38</v>
      </c>
      <c r="AN1" s="19" t="s">
        <v>39</v>
      </c>
      <c r="AO1" s="20" t="s">
        <v>40</v>
      </c>
      <c r="AP1" s="19" t="s">
        <v>41</v>
      </c>
      <c r="AQ1" s="20" t="s">
        <v>42</v>
      </c>
      <c r="AR1" s="19" t="s">
        <v>43</v>
      </c>
      <c r="AS1" s="22" t="s">
        <v>44</v>
      </c>
      <c r="AT1" s="20" t="s">
        <v>45</v>
      </c>
      <c r="AU1" s="19" t="s">
        <v>46</v>
      </c>
      <c r="AV1" s="19" t="s">
        <v>47</v>
      </c>
      <c r="AW1" s="23" t="s">
        <v>48</v>
      </c>
      <c r="AX1" s="24" t="s">
        <v>49</v>
      </c>
      <c r="AY1" s="25" t="s">
        <v>50</v>
      </c>
      <c r="AZ1" s="24" t="s">
        <v>51</v>
      </c>
      <c r="BA1" s="26" t="s">
        <v>52</v>
      </c>
      <c r="BB1" s="24" t="s">
        <v>53</v>
      </c>
      <c r="BC1" s="5" t="s">
        <v>54</v>
      </c>
      <c r="BD1" s="19" t="s">
        <v>55</v>
      </c>
      <c r="BE1" s="19" t="s">
        <v>56</v>
      </c>
    </row>
    <row r="2" spans="1:57" s="47" customFormat="1" ht="14" x14ac:dyDescent="0.3">
      <c r="A2" s="27">
        <v>1</v>
      </c>
      <c r="B2" s="28"/>
      <c r="C2" s="28"/>
      <c r="D2" s="29" t="s">
        <v>57</v>
      </c>
      <c r="E2" s="28"/>
      <c r="F2" s="28" t="s">
        <v>58</v>
      </c>
      <c r="G2" s="30" t="s">
        <v>59</v>
      </c>
      <c r="H2" s="28" t="s">
        <v>60</v>
      </c>
      <c r="I2" s="28" t="s">
        <v>61</v>
      </c>
      <c r="J2" s="28" t="s">
        <v>62</v>
      </c>
      <c r="K2" s="28" t="s">
        <v>62</v>
      </c>
      <c r="L2" s="31" t="s">
        <v>63</v>
      </c>
      <c r="M2" s="28" t="s">
        <v>64</v>
      </c>
      <c r="N2" s="28" t="s">
        <v>65</v>
      </c>
      <c r="O2" s="28" t="s">
        <v>66</v>
      </c>
      <c r="P2" s="28" t="s">
        <v>67</v>
      </c>
      <c r="Q2" s="32">
        <f>'[20]TN Sheet Commitment'!F12</f>
        <v>0</v>
      </c>
      <c r="R2" s="33">
        <v>6.65</v>
      </c>
      <c r="S2" s="28" t="s">
        <v>68</v>
      </c>
      <c r="T2" s="34">
        <v>21</v>
      </c>
      <c r="U2" s="34">
        <v>14</v>
      </c>
      <c r="V2" s="35">
        <v>10.5</v>
      </c>
      <c r="W2" s="36">
        <v>4</v>
      </c>
      <c r="X2" s="37">
        <v>4</v>
      </c>
      <c r="Y2" s="38">
        <f>IF(T2="","",T2*U2*V2/1000000)</f>
        <v>3.0869999999999999E-3</v>
      </c>
      <c r="Z2" s="36">
        <v>65</v>
      </c>
      <c r="AA2" s="39">
        <f>IF(X2="","",Z2/Y2*X2)</f>
        <v>84224.165856818916</v>
      </c>
      <c r="AB2" s="40">
        <v>3500</v>
      </c>
      <c r="AC2" s="41">
        <f>IF(ISERROR(AB2/AA2),"",AB2/AA2)</f>
        <v>4.1555769230769229E-2</v>
      </c>
      <c r="AD2" s="31" t="s">
        <v>69</v>
      </c>
      <c r="AE2" s="42">
        <v>0.52500000000000002</v>
      </c>
      <c r="AF2" s="41">
        <f t="shared" ref="AF2:AF45" si="0">IF(ISERROR(R2*AE2),"",R2*AE2)</f>
        <v>3.4912500000000004</v>
      </c>
      <c r="AG2" s="41">
        <f t="shared" ref="AG2:AG45" si="1">IF(ISERROR(R2+AC2+AF2),"",R2+AC2+AF2)</f>
        <v>10.18280576923077</v>
      </c>
      <c r="AH2" s="43">
        <v>0.05</v>
      </c>
      <c r="AI2" s="41">
        <f t="shared" ref="AI2:AI45" si="2">IF(ISERROR(AY2*AH2),"",AY2*AH2)</f>
        <v>0.74450000000000005</v>
      </c>
      <c r="AJ2" s="43">
        <v>0.06</v>
      </c>
      <c r="AK2" s="41">
        <f t="shared" ref="AK2:AK45" si="3">IF(ISERROR(AY2*AJ2),"",AY2*AJ2)</f>
        <v>0.89339999999999997</v>
      </c>
      <c r="AL2" s="44">
        <f>IF((AZ2-AY2)&lt;2.5,2.5-(AZ2-AY2),0)</f>
        <v>1.7554999999999996</v>
      </c>
      <c r="AM2" s="43">
        <v>0.08</v>
      </c>
      <c r="AN2" s="41">
        <f t="shared" ref="AN2:AN45" si="4">IF(ISERROR(AY2*AM2),"",AY2*AM2)</f>
        <v>1.1912</v>
      </c>
      <c r="AO2" s="43">
        <v>0</v>
      </c>
      <c r="AP2" s="41">
        <f>IF(ISERROR(AY2*AO2),"",AY2*AO2)</f>
        <v>0</v>
      </c>
      <c r="AQ2" s="43">
        <v>0</v>
      </c>
      <c r="AR2" s="41">
        <f>IF(ISERROR(R2*AQ2),"",R2*AQ2)</f>
        <v>0</v>
      </c>
      <c r="AS2" s="45">
        <v>0</v>
      </c>
      <c r="AT2" s="43">
        <v>0</v>
      </c>
      <c r="AU2" s="41">
        <f>IF(ISERROR(AY2*AT2),"",AY2*AT2)</f>
        <v>0</v>
      </c>
      <c r="AV2" s="41">
        <f>IF(ISERROR(AI2+AK2+AL2+AN2+AP2+AR2+AU2),"",AI2+AK2+AL2+AN2+AP2+AR2+AU2)</f>
        <v>4.5846</v>
      </c>
      <c r="AW2" s="41">
        <f t="shared" ref="AW2:AW45" si="5">IF(ISERROR(AG2+AV2),"",AG2+AV2)</f>
        <v>14.76740576923077</v>
      </c>
      <c r="AX2" s="46">
        <f t="shared" ref="AX2:AX45" si="6">IF(ISERROR((AY2-AW2)/AY2),"",(AY2-AW2)/AY2)</f>
        <v>8.2333264452136134E-3</v>
      </c>
      <c r="AY2" s="45">
        <v>14.89</v>
      </c>
      <c r="AZ2" s="44">
        <f>IF(ISERROR(AY2*1.05),"",AY2*1.05)</f>
        <v>15.634500000000001</v>
      </c>
      <c r="BA2" s="45">
        <v>31.99</v>
      </c>
      <c r="BB2" s="46">
        <f>IF(ISERROR((BA2-AZ2)/BA2),"",(BA2-AZ2)/BA2)</f>
        <v>0.51126914660831513</v>
      </c>
      <c r="BC2" s="37"/>
      <c r="BD2" s="41">
        <f t="shared" ref="BD2:BD45" si="7">IF(ISERROR(AW2*BC2),"",AW2*BC2)</f>
        <v>0</v>
      </c>
      <c r="BE2" s="41">
        <f t="shared" ref="BE2:BE45" si="8">IF(ISERROR(AY2*BC2),"",AY2*BC2)</f>
        <v>0</v>
      </c>
    </row>
    <row r="3" spans="1:57" s="47" customFormat="1" ht="14" x14ac:dyDescent="0.3">
      <c r="A3" s="27">
        <v>3</v>
      </c>
      <c r="B3" s="28"/>
      <c r="C3" s="28"/>
      <c r="D3" s="29" t="s">
        <v>57</v>
      </c>
      <c r="E3" s="28"/>
      <c r="F3" s="28" t="s">
        <v>58</v>
      </c>
      <c r="G3" s="30" t="s">
        <v>59</v>
      </c>
      <c r="H3" s="28" t="s">
        <v>60</v>
      </c>
      <c r="I3" s="28" t="s">
        <v>61</v>
      </c>
      <c r="J3" s="28" t="s">
        <v>62</v>
      </c>
      <c r="K3" s="28" t="s">
        <v>62</v>
      </c>
      <c r="L3" s="31" t="s">
        <v>70</v>
      </c>
      <c r="M3" s="28" t="s">
        <v>64</v>
      </c>
      <c r="N3" s="28" t="s">
        <v>71</v>
      </c>
      <c r="O3" s="28" t="s">
        <v>72</v>
      </c>
      <c r="P3" s="28" t="s">
        <v>67</v>
      </c>
      <c r="Q3" s="32">
        <f>'[20]TN Sheet Commitment'!F14</f>
        <v>0</v>
      </c>
      <c r="R3" s="33">
        <v>8.6</v>
      </c>
      <c r="S3" s="28" t="s">
        <v>68</v>
      </c>
      <c r="T3" s="34">
        <v>21</v>
      </c>
      <c r="U3" s="34">
        <v>14</v>
      </c>
      <c r="V3" s="35">
        <v>11.5</v>
      </c>
      <c r="W3" s="36">
        <v>4</v>
      </c>
      <c r="X3" s="37">
        <v>4</v>
      </c>
      <c r="Y3" s="38">
        <f t="shared" ref="Y3:Y45" si="9">IF(T3="","",T3*U3*V3/1000000)</f>
        <v>3.3809999999999999E-3</v>
      </c>
      <c r="Z3" s="36">
        <v>65</v>
      </c>
      <c r="AA3" s="39">
        <f t="shared" ref="AA3:AA45" si="10">IF(X3="","",Z3/Y3*X3)</f>
        <v>76900.325347530321</v>
      </c>
      <c r="AB3" s="40">
        <v>3500</v>
      </c>
      <c r="AC3" s="41">
        <f t="shared" ref="AC3:AC45" si="11">IF(ISERROR(AB3/AA3),"",AB3/AA3)</f>
        <v>4.5513461538461537E-2</v>
      </c>
      <c r="AD3" s="31" t="s">
        <v>69</v>
      </c>
      <c r="AE3" s="42">
        <v>0.52500000000000002</v>
      </c>
      <c r="AF3" s="41">
        <f t="shared" si="0"/>
        <v>4.5149999999999997</v>
      </c>
      <c r="AG3" s="41">
        <f t="shared" si="1"/>
        <v>13.160513461538461</v>
      </c>
      <c r="AH3" s="43">
        <v>0.05</v>
      </c>
      <c r="AI3" s="41">
        <f t="shared" si="2"/>
        <v>0.97850000000000004</v>
      </c>
      <c r="AJ3" s="43">
        <v>0.06</v>
      </c>
      <c r="AK3" s="41">
        <f t="shared" si="3"/>
        <v>1.1741999999999999</v>
      </c>
      <c r="AL3" s="44">
        <f t="shared" ref="AL3:AL45" si="12">IF((AZ3-AY3)&lt;2.5,2.5-(AZ3-AY3),0)</f>
        <v>1.5214999999999996</v>
      </c>
      <c r="AM3" s="43">
        <v>0.08</v>
      </c>
      <c r="AN3" s="41">
        <f t="shared" si="4"/>
        <v>1.5656000000000001</v>
      </c>
      <c r="AO3" s="43">
        <v>0</v>
      </c>
      <c r="AP3" s="41">
        <f t="shared" ref="AP3:AP45" si="13">IF(ISERROR(AY3*AO3),"",AY3*AO3)</f>
        <v>0</v>
      </c>
      <c r="AQ3" s="43">
        <v>0</v>
      </c>
      <c r="AR3" s="41">
        <f t="shared" ref="AR3:AR45" si="14">IF(ISERROR(R3*AQ3),"",R3*AQ3)</f>
        <v>0</v>
      </c>
      <c r="AS3" s="45">
        <v>0</v>
      </c>
      <c r="AT3" s="43">
        <v>0</v>
      </c>
      <c r="AU3" s="41">
        <f t="shared" ref="AU3:AU45" si="15">IF(ISERROR(AY3*AT3),"",AY3*AT3)</f>
        <v>0</v>
      </c>
      <c r="AV3" s="41">
        <f t="shared" ref="AV3:AV45" si="16">IF(ISERROR(AI3+AK3+AL3+AN3+AP3+AR3+AU3),"",AI3+AK3+AL3+AN3+AP3+AR3+AU3)</f>
        <v>5.2397999999999998</v>
      </c>
      <c r="AW3" s="41">
        <f t="shared" si="5"/>
        <v>18.40031346153846</v>
      </c>
      <c r="AX3" s="46">
        <f t="shared" si="6"/>
        <v>5.9769368342439483E-2</v>
      </c>
      <c r="AY3" s="45">
        <v>19.57</v>
      </c>
      <c r="AZ3" s="44">
        <f t="shared" ref="AZ3:AZ45" si="17">IF(ISERROR(AY3*1.05),"",AY3*1.05)</f>
        <v>20.548500000000001</v>
      </c>
      <c r="BA3" s="45">
        <v>42.99</v>
      </c>
      <c r="BB3" s="46">
        <f t="shared" ref="BB3:BB45" si="18">IF(ISERROR((BA3-AZ3)/BA3),"",(BA3-AZ3)/BA3)</f>
        <v>0.52201674808094911</v>
      </c>
      <c r="BC3" s="37"/>
      <c r="BD3" s="41">
        <f t="shared" si="7"/>
        <v>0</v>
      </c>
      <c r="BE3" s="41">
        <f t="shared" si="8"/>
        <v>0</v>
      </c>
    </row>
    <row r="4" spans="1:57" s="47" customFormat="1" ht="14" x14ac:dyDescent="0.3">
      <c r="A4" s="27">
        <v>4</v>
      </c>
      <c r="B4" s="28"/>
      <c r="C4" s="28"/>
      <c r="D4" s="29" t="s">
        <v>57</v>
      </c>
      <c r="E4" s="28"/>
      <c r="F4" s="28" t="s">
        <v>58</v>
      </c>
      <c r="G4" s="30" t="s">
        <v>59</v>
      </c>
      <c r="H4" s="28" t="s">
        <v>60</v>
      </c>
      <c r="I4" s="28" t="s">
        <v>61</v>
      </c>
      <c r="J4" s="28" t="s">
        <v>62</v>
      </c>
      <c r="K4" s="28" t="s">
        <v>62</v>
      </c>
      <c r="L4" s="31" t="s">
        <v>73</v>
      </c>
      <c r="M4" s="28" t="s">
        <v>64</v>
      </c>
      <c r="N4" s="28" t="s">
        <v>74</v>
      </c>
      <c r="O4" s="28" t="s">
        <v>75</v>
      </c>
      <c r="P4" s="28" t="s">
        <v>67</v>
      </c>
      <c r="Q4" s="32">
        <f>'[20]TN Sheet Commitment'!F15</f>
        <v>0</v>
      </c>
      <c r="R4" s="33">
        <v>9.5</v>
      </c>
      <c r="S4" s="28" t="s">
        <v>68</v>
      </c>
      <c r="T4" s="34">
        <v>21</v>
      </c>
      <c r="U4" s="34">
        <v>14</v>
      </c>
      <c r="V4" s="35">
        <v>12.5</v>
      </c>
      <c r="W4" s="36">
        <v>4</v>
      </c>
      <c r="X4" s="37">
        <v>4</v>
      </c>
      <c r="Y4" s="38">
        <f t="shared" si="9"/>
        <v>3.6749999999999999E-3</v>
      </c>
      <c r="Z4" s="36">
        <v>65</v>
      </c>
      <c r="AA4" s="39">
        <f t="shared" si="10"/>
        <v>70748.299319727899</v>
      </c>
      <c r="AB4" s="40">
        <v>3500</v>
      </c>
      <c r="AC4" s="41">
        <f t="shared" si="11"/>
        <v>4.9471153846153838E-2</v>
      </c>
      <c r="AD4" s="31" t="s">
        <v>69</v>
      </c>
      <c r="AE4" s="42">
        <v>0.52500000000000002</v>
      </c>
      <c r="AF4" s="41">
        <f t="shared" si="0"/>
        <v>4.9874999999999998</v>
      </c>
      <c r="AG4" s="41">
        <f t="shared" si="1"/>
        <v>14.536971153846153</v>
      </c>
      <c r="AH4" s="43">
        <v>0.05</v>
      </c>
      <c r="AI4" s="41">
        <f t="shared" si="2"/>
        <v>1.1105</v>
      </c>
      <c r="AJ4" s="43">
        <v>0.06</v>
      </c>
      <c r="AK4" s="41">
        <f t="shared" si="3"/>
        <v>1.3326</v>
      </c>
      <c r="AL4" s="44">
        <f t="shared" si="12"/>
        <v>1.3894999999999982</v>
      </c>
      <c r="AM4" s="43">
        <v>0.08</v>
      </c>
      <c r="AN4" s="41">
        <f t="shared" si="4"/>
        <v>1.7768000000000002</v>
      </c>
      <c r="AO4" s="43">
        <v>0</v>
      </c>
      <c r="AP4" s="41">
        <f t="shared" si="13"/>
        <v>0</v>
      </c>
      <c r="AQ4" s="43">
        <v>0</v>
      </c>
      <c r="AR4" s="41">
        <f t="shared" si="14"/>
        <v>0</v>
      </c>
      <c r="AS4" s="45">
        <v>0</v>
      </c>
      <c r="AT4" s="43">
        <v>0</v>
      </c>
      <c r="AU4" s="41">
        <f t="shared" si="15"/>
        <v>0</v>
      </c>
      <c r="AV4" s="41">
        <f t="shared" si="16"/>
        <v>5.6093999999999991</v>
      </c>
      <c r="AW4" s="41">
        <f t="shared" si="5"/>
        <v>20.146371153846154</v>
      </c>
      <c r="AX4" s="46">
        <f t="shared" si="6"/>
        <v>9.2914400997471724E-2</v>
      </c>
      <c r="AY4" s="45">
        <v>22.21</v>
      </c>
      <c r="AZ4" s="44">
        <f t="shared" si="17"/>
        <v>23.320500000000003</v>
      </c>
      <c r="BA4" s="45">
        <v>47.99</v>
      </c>
      <c r="BB4" s="46">
        <f t="shared" si="18"/>
        <v>0.51405501146072097</v>
      </c>
      <c r="BC4" s="37"/>
      <c r="BD4" s="41">
        <f t="shared" si="7"/>
        <v>0</v>
      </c>
      <c r="BE4" s="41">
        <f t="shared" si="8"/>
        <v>0</v>
      </c>
    </row>
    <row r="5" spans="1:57" s="47" customFormat="1" ht="14" x14ac:dyDescent="0.3">
      <c r="A5" s="27">
        <v>5</v>
      </c>
      <c r="B5" s="28"/>
      <c r="C5" s="28"/>
      <c r="D5" s="29" t="s">
        <v>57</v>
      </c>
      <c r="E5" s="28"/>
      <c r="F5" s="28" t="s">
        <v>58</v>
      </c>
      <c r="G5" s="30" t="s">
        <v>59</v>
      </c>
      <c r="H5" s="28" t="s">
        <v>60</v>
      </c>
      <c r="I5" s="28" t="s">
        <v>61</v>
      </c>
      <c r="J5" s="28" t="s">
        <v>62</v>
      </c>
      <c r="K5" s="28" t="s">
        <v>62</v>
      </c>
      <c r="L5" s="31" t="s">
        <v>76</v>
      </c>
      <c r="M5" s="28" t="s">
        <v>64</v>
      </c>
      <c r="N5" s="28" t="s">
        <v>77</v>
      </c>
      <c r="O5" s="28" t="s">
        <v>78</v>
      </c>
      <c r="P5" s="28" t="s">
        <v>67</v>
      </c>
      <c r="Q5" s="32">
        <f>'[20]TN Sheet Commitment'!F16</f>
        <v>0</v>
      </c>
      <c r="R5" s="33">
        <v>11.2</v>
      </c>
      <c r="S5" s="28" t="s">
        <v>68</v>
      </c>
      <c r="T5" s="34">
        <v>21</v>
      </c>
      <c r="U5" s="34">
        <v>14</v>
      </c>
      <c r="V5" s="35">
        <v>13.5</v>
      </c>
      <c r="W5" s="36">
        <v>4</v>
      </c>
      <c r="X5" s="37">
        <v>4</v>
      </c>
      <c r="Y5" s="38">
        <f t="shared" si="9"/>
        <v>3.9690000000000003E-3</v>
      </c>
      <c r="Z5" s="36">
        <v>65</v>
      </c>
      <c r="AA5" s="39">
        <f t="shared" si="10"/>
        <v>65507.684555303596</v>
      </c>
      <c r="AB5" s="40">
        <v>3500</v>
      </c>
      <c r="AC5" s="41">
        <f t="shared" si="11"/>
        <v>5.342884615384616E-2</v>
      </c>
      <c r="AD5" s="31" t="s">
        <v>69</v>
      </c>
      <c r="AE5" s="42">
        <v>0.52500000000000002</v>
      </c>
      <c r="AF5" s="41">
        <f t="shared" si="0"/>
        <v>5.88</v>
      </c>
      <c r="AG5" s="41">
        <f t="shared" si="1"/>
        <v>17.133428846153844</v>
      </c>
      <c r="AH5" s="43">
        <v>0.05</v>
      </c>
      <c r="AI5" s="41">
        <f t="shared" si="2"/>
        <v>1.3695000000000002</v>
      </c>
      <c r="AJ5" s="43">
        <v>0.06</v>
      </c>
      <c r="AK5" s="41">
        <f t="shared" si="3"/>
        <v>1.6434</v>
      </c>
      <c r="AL5" s="44">
        <f t="shared" si="12"/>
        <v>1.1304999999999978</v>
      </c>
      <c r="AM5" s="43">
        <v>0.08</v>
      </c>
      <c r="AN5" s="41">
        <f t="shared" si="4"/>
        <v>2.1912000000000003</v>
      </c>
      <c r="AO5" s="43">
        <v>0</v>
      </c>
      <c r="AP5" s="41">
        <f t="shared" si="13"/>
        <v>0</v>
      </c>
      <c r="AQ5" s="43">
        <v>0</v>
      </c>
      <c r="AR5" s="41">
        <f t="shared" si="14"/>
        <v>0</v>
      </c>
      <c r="AS5" s="45">
        <v>0</v>
      </c>
      <c r="AT5" s="43">
        <v>0</v>
      </c>
      <c r="AU5" s="41">
        <f t="shared" si="15"/>
        <v>0</v>
      </c>
      <c r="AV5" s="41">
        <f t="shared" si="16"/>
        <v>6.3345999999999982</v>
      </c>
      <c r="AW5" s="41">
        <f t="shared" si="5"/>
        <v>23.468028846153842</v>
      </c>
      <c r="AX5" s="46">
        <f t="shared" si="6"/>
        <v>0.14318989243688054</v>
      </c>
      <c r="AY5" s="45">
        <v>27.39</v>
      </c>
      <c r="AZ5" s="41">
        <f t="shared" si="17"/>
        <v>28.759500000000003</v>
      </c>
      <c r="BA5" s="45">
        <v>62.989999999999995</v>
      </c>
      <c r="BB5" s="46">
        <f t="shared" si="18"/>
        <v>0.54342752817907591</v>
      </c>
      <c r="BC5" s="37"/>
      <c r="BD5" s="41">
        <f t="shared" si="7"/>
        <v>0</v>
      </c>
      <c r="BE5" s="41">
        <f t="shared" si="8"/>
        <v>0</v>
      </c>
    </row>
    <row r="6" spans="1:57" ht="15" customHeight="1" x14ac:dyDescent="0.3">
      <c r="A6" s="27">
        <v>7</v>
      </c>
      <c r="B6" s="28"/>
      <c r="C6" s="28"/>
      <c r="D6" s="29" t="s">
        <v>57</v>
      </c>
      <c r="E6" s="28"/>
      <c r="F6" s="28" t="s">
        <v>58</v>
      </c>
      <c r="G6" s="30" t="s">
        <v>59</v>
      </c>
      <c r="H6" s="28" t="s">
        <v>60</v>
      </c>
      <c r="I6" s="28" t="s">
        <v>61</v>
      </c>
      <c r="J6" s="28" t="s">
        <v>62</v>
      </c>
      <c r="K6" s="28" t="s">
        <v>62</v>
      </c>
      <c r="L6" s="31" t="s">
        <v>63</v>
      </c>
      <c r="M6" s="28" t="s">
        <v>79</v>
      </c>
      <c r="N6" s="28" t="s">
        <v>80</v>
      </c>
      <c r="O6" s="28" t="s">
        <v>81</v>
      </c>
      <c r="P6" s="28" t="s">
        <v>67</v>
      </c>
      <c r="Q6" s="32">
        <f>Q2</f>
        <v>0</v>
      </c>
      <c r="R6" s="33">
        <v>6.65</v>
      </c>
      <c r="S6" s="28" t="s">
        <v>68</v>
      </c>
      <c r="T6" s="34">
        <v>21</v>
      </c>
      <c r="U6" s="34">
        <v>14</v>
      </c>
      <c r="V6" s="35">
        <v>10.5</v>
      </c>
      <c r="W6" s="36">
        <v>4</v>
      </c>
      <c r="X6" s="37">
        <v>4</v>
      </c>
      <c r="Y6" s="38">
        <f t="shared" si="9"/>
        <v>3.0869999999999999E-3</v>
      </c>
      <c r="Z6" s="36">
        <v>65</v>
      </c>
      <c r="AA6" s="39">
        <f t="shared" si="10"/>
        <v>84224.165856818916</v>
      </c>
      <c r="AB6" s="40">
        <v>3500</v>
      </c>
      <c r="AC6" s="41">
        <f t="shared" si="11"/>
        <v>4.1555769230769229E-2</v>
      </c>
      <c r="AD6" s="31" t="s">
        <v>69</v>
      </c>
      <c r="AE6" s="42">
        <v>0.52500000000000002</v>
      </c>
      <c r="AF6" s="41">
        <f t="shared" si="0"/>
        <v>3.4912500000000004</v>
      </c>
      <c r="AG6" s="41">
        <f t="shared" si="1"/>
        <v>10.18280576923077</v>
      </c>
      <c r="AH6" s="43">
        <v>0.05</v>
      </c>
      <c r="AI6" s="41">
        <f t="shared" si="2"/>
        <v>0.74450000000000005</v>
      </c>
      <c r="AJ6" s="43">
        <v>0.06</v>
      </c>
      <c r="AK6" s="41">
        <f t="shared" si="3"/>
        <v>0.89339999999999997</v>
      </c>
      <c r="AL6" s="44">
        <f t="shared" si="12"/>
        <v>1.7554999999999996</v>
      </c>
      <c r="AM6" s="43">
        <v>0.08</v>
      </c>
      <c r="AN6" s="41">
        <f t="shared" si="4"/>
        <v>1.1912</v>
      </c>
      <c r="AO6" s="43">
        <v>0</v>
      </c>
      <c r="AP6" s="41">
        <f t="shared" si="13"/>
        <v>0</v>
      </c>
      <c r="AQ6" s="43">
        <v>0</v>
      </c>
      <c r="AR6" s="41">
        <f t="shared" si="14"/>
        <v>0</v>
      </c>
      <c r="AS6" s="45">
        <v>0</v>
      </c>
      <c r="AT6" s="43">
        <v>0</v>
      </c>
      <c r="AU6" s="41">
        <f t="shared" si="15"/>
        <v>0</v>
      </c>
      <c r="AV6" s="41">
        <f t="shared" si="16"/>
        <v>4.5846</v>
      </c>
      <c r="AW6" s="41">
        <f t="shared" si="5"/>
        <v>14.76740576923077</v>
      </c>
      <c r="AX6" s="46">
        <f t="shared" si="6"/>
        <v>8.2333264452136134E-3</v>
      </c>
      <c r="AY6" s="45">
        <v>14.89</v>
      </c>
      <c r="AZ6" s="44">
        <f t="shared" si="17"/>
        <v>15.634500000000001</v>
      </c>
      <c r="BA6" s="45">
        <v>31.99</v>
      </c>
      <c r="BB6" s="46">
        <f t="shared" si="18"/>
        <v>0.51126914660831513</v>
      </c>
      <c r="BC6" s="37"/>
      <c r="BD6" s="41">
        <f t="shared" si="7"/>
        <v>0</v>
      </c>
      <c r="BE6" s="41">
        <f t="shared" si="8"/>
        <v>0</v>
      </c>
    </row>
    <row r="7" spans="1:57" ht="14" x14ac:dyDescent="0.3">
      <c r="A7" s="27">
        <v>8</v>
      </c>
      <c r="B7" s="28"/>
      <c r="C7" s="28"/>
      <c r="D7" s="29" t="s">
        <v>57</v>
      </c>
      <c r="E7" s="28"/>
      <c r="F7" s="28" t="s">
        <v>58</v>
      </c>
      <c r="G7" s="30" t="s">
        <v>59</v>
      </c>
      <c r="H7" s="28" t="s">
        <v>60</v>
      </c>
      <c r="I7" s="28" t="s">
        <v>61</v>
      </c>
      <c r="J7" s="28" t="s">
        <v>62</v>
      </c>
      <c r="K7" s="28" t="s">
        <v>62</v>
      </c>
      <c r="L7" s="31" t="s">
        <v>82</v>
      </c>
      <c r="M7" s="28" t="s">
        <v>79</v>
      </c>
      <c r="N7" s="28" t="s">
        <v>83</v>
      </c>
      <c r="O7" s="28" t="s">
        <v>84</v>
      </c>
      <c r="P7" s="28" t="s">
        <v>67</v>
      </c>
      <c r="Q7" s="32">
        <f>'[20]TN Sheet Commitment'!F13</f>
        <v>0</v>
      </c>
      <c r="R7" s="33">
        <v>6.95</v>
      </c>
      <c r="S7" s="28" t="s">
        <v>68</v>
      </c>
      <c r="T7" s="34">
        <v>21</v>
      </c>
      <c r="U7" s="34">
        <v>14</v>
      </c>
      <c r="V7" s="35">
        <v>10.5</v>
      </c>
      <c r="W7" s="36">
        <v>4</v>
      </c>
      <c r="X7" s="37">
        <v>4</v>
      </c>
      <c r="Y7" s="38">
        <f t="shared" si="9"/>
        <v>3.0869999999999999E-3</v>
      </c>
      <c r="Z7" s="36">
        <v>65</v>
      </c>
      <c r="AA7" s="39">
        <f t="shared" si="10"/>
        <v>84224.165856818916</v>
      </c>
      <c r="AB7" s="40">
        <v>3500</v>
      </c>
      <c r="AC7" s="41">
        <f t="shared" si="11"/>
        <v>4.1555769230769229E-2</v>
      </c>
      <c r="AD7" s="31" t="s">
        <v>69</v>
      </c>
      <c r="AE7" s="42">
        <v>0.52500000000000002</v>
      </c>
      <c r="AF7" s="41">
        <f t="shared" si="0"/>
        <v>3.6487500000000002</v>
      </c>
      <c r="AG7" s="41">
        <f t="shared" si="1"/>
        <v>10.640305769230769</v>
      </c>
      <c r="AH7" s="43">
        <v>0.05</v>
      </c>
      <c r="AI7" s="41">
        <f t="shared" si="2"/>
        <v>0.80800000000000005</v>
      </c>
      <c r="AJ7" s="43">
        <v>0.06</v>
      </c>
      <c r="AK7" s="41">
        <f t="shared" si="3"/>
        <v>0.96960000000000002</v>
      </c>
      <c r="AL7" s="44">
        <f t="shared" si="12"/>
        <v>1.6920000000000002</v>
      </c>
      <c r="AM7" s="43">
        <v>0.08</v>
      </c>
      <c r="AN7" s="41">
        <f t="shared" si="4"/>
        <v>1.2927999999999999</v>
      </c>
      <c r="AO7" s="43">
        <v>0</v>
      </c>
      <c r="AP7" s="41">
        <f t="shared" si="13"/>
        <v>0</v>
      </c>
      <c r="AQ7" s="43">
        <v>0</v>
      </c>
      <c r="AR7" s="41">
        <f t="shared" si="14"/>
        <v>0</v>
      </c>
      <c r="AS7" s="45">
        <v>0</v>
      </c>
      <c r="AT7" s="43">
        <v>0</v>
      </c>
      <c r="AU7" s="41">
        <f t="shared" si="15"/>
        <v>0</v>
      </c>
      <c r="AV7" s="41">
        <f t="shared" si="16"/>
        <v>4.7624000000000004</v>
      </c>
      <c r="AW7" s="41">
        <f t="shared" si="5"/>
        <v>15.402705769230771</v>
      </c>
      <c r="AX7" s="46">
        <f t="shared" si="6"/>
        <v>4.6862266755521624E-2</v>
      </c>
      <c r="AY7" s="45">
        <v>16.16</v>
      </c>
      <c r="AZ7" s="44">
        <f t="shared" si="17"/>
        <v>16.968</v>
      </c>
      <c r="BA7" s="45">
        <v>34.99</v>
      </c>
      <c r="BB7" s="46">
        <f t="shared" si="18"/>
        <v>0.51506144612746507</v>
      </c>
      <c r="BC7" s="37"/>
      <c r="BD7" s="41">
        <f t="shared" si="7"/>
        <v>0</v>
      </c>
      <c r="BE7" s="41">
        <f t="shared" si="8"/>
        <v>0</v>
      </c>
    </row>
    <row r="8" spans="1:57" ht="14" x14ac:dyDescent="0.3">
      <c r="A8" s="27">
        <v>9</v>
      </c>
      <c r="B8" s="28"/>
      <c r="C8" s="28"/>
      <c r="D8" s="29" t="s">
        <v>57</v>
      </c>
      <c r="E8" s="28"/>
      <c r="F8" s="28" t="s">
        <v>58</v>
      </c>
      <c r="G8" s="30" t="s">
        <v>59</v>
      </c>
      <c r="H8" s="28" t="s">
        <v>60</v>
      </c>
      <c r="I8" s="28" t="s">
        <v>61</v>
      </c>
      <c r="J8" s="28" t="s">
        <v>62</v>
      </c>
      <c r="K8" s="28" t="s">
        <v>62</v>
      </c>
      <c r="L8" s="31" t="s">
        <v>70</v>
      </c>
      <c r="M8" s="28" t="s">
        <v>79</v>
      </c>
      <c r="N8" s="28" t="s">
        <v>85</v>
      </c>
      <c r="O8" s="28" t="s">
        <v>86</v>
      </c>
      <c r="P8" s="28" t="s">
        <v>67</v>
      </c>
      <c r="Q8" s="32">
        <f>Q3</f>
        <v>0</v>
      </c>
      <c r="R8" s="33">
        <v>8.6</v>
      </c>
      <c r="S8" s="28" t="s">
        <v>68</v>
      </c>
      <c r="T8" s="34">
        <v>21</v>
      </c>
      <c r="U8" s="34">
        <v>14</v>
      </c>
      <c r="V8" s="35">
        <v>11.5</v>
      </c>
      <c r="W8" s="36">
        <v>4</v>
      </c>
      <c r="X8" s="37">
        <v>4</v>
      </c>
      <c r="Y8" s="38">
        <f t="shared" si="9"/>
        <v>3.3809999999999999E-3</v>
      </c>
      <c r="Z8" s="36">
        <v>65</v>
      </c>
      <c r="AA8" s="39">
        <f t="shared" si="10"/>
        <v>76900.325347530321</v>
      </c>
      <c r="AB8" s="40">
        <v>3500</v>
      </c>
      <c r="AC8" s="41">
        <f t="shared" si="11"/>
        <v>4.5513461538461537E-2</v>
      </c>
      <c r="AD8" s="31" t="s">
        <v>69</v>
      </c>
      <c r="AE8" s="42">
        <v>0.52500000000000002</v>
      </c>
      <c r="AF8" s="41">
        <f t="shared" si="0"/>
        <v>4.5149999999999997</v>
      </c>
      <c r="AG8" s="41">
        <f t="shared" si="1"/>
        <v>13.160513461538461</v>
      </c>
      <c r="AH8" s="43">
        <v>0.05</v>
      </c>
      <c r="AI8" s="41">
        <f t="shared" si="2"/>
        <v>0.97850000000000004</v>
      </c>
      <c r="AJ8" s="43">
        <v>0.06</v>
      </c>
      <c r="AK8" s="41">
        <f t="shared" si="3"/>
        <v>1.1741999999999999</v>
      </c>
      <c r="AL8" s="44">
        <f t="shared" si="12"/>
        <v>1.5214999999999996</v>
      </c>
      <c r="AM8" s="43">
        <v>0.08</v>
      </c>
      <c r="AN8" s="41">
        <f t="shared" si="4"/>
        <v>1.5656000000000001</v>
      </c>
      <c r="AO8" s="43">
        <v>0</v>
      </c>
      <c r="AP8" s="41">
        <f t="shared" si="13"/>
        <v>0</v>
      </c>
      <c r="AQ8" s="43">
        <v>0</v>
      </c>
      <c r="AR8" s="41">
        <f t="shared" si="14"/>
        <v>0</v>
      </c>
      <c r="AS8" s="45">
        <v>0</v>
      </c>
      <c r="AT8" s="43">
        <v>0</v>
      </c>
      <c r="AU8" s="41">
        <f t="shared" si="15"/>
        <v>0</v>
      </c>
      <c r="AV8" s="41">
        <f t="shared" si="16"/>
        <v>5.2397999999999998</v>
      </c>
      <c r="AW8" s="41">
        <f t="shared" si="5"/>
        <v>18.40031346153846</v>
      </c>
      <c r="AX8" s="46">
        <f t="shared" si="6"/>
        <v>5.9769368342439483E-2</v>
      </c>
      <c r="AY8" s="45">
        <v>19.57</v>
      </c>
      <c r="AZ8" s="44">
        <f t="shared" si="17"/>
        <v>20.548500000000001</v>
      </c>
      <c r="BA8" s="45">
        <v>42.99</v>
      </c>
      <c r="BB8" s="46">
        <f t="shared" si="18"/>
        <v>0.52201674808094911</v>
      </c>
      <c r="BC8" s="37"/>
      <c r="BD8" s="41">
        <f t="shared" si="7"/>
        <v>0</v>
      </c>
      <c r="BE8" s="41">
        <f t="shared" si="8"/>
        <v>0</v>
      </c>
    </row>
    <row r="9" spans="1:57" ht="14" x14ac:dyDescent="0.3">
      <c r="A9" s="27">
        <v>10</v>
      </c>
      <c r="B9" s="28"/>
      <c r="C9" s="28"/>
      <c r="D9" s="29" t="s">
        <v>57</v>
      </c>
      <c r="E9" s="28"/>
      <c r="F9" s="28" t="s">
        <v>58</v>
      </c>
      <c r="G9" s="30" t="s">
        <v>59</v>
      </c>
      <c r="H9" s="28" t="s">
        <v>60</v>
      </c>
      <c r="I9" s="28" t="s">
        <v>61</v>
      </c>
      <c r="J9" s="28" t="s">
        <v>62</v>
      </c>
      <c r="K9" s="28" t="s">
        <v>62</v>
      </c>
      <c r="L9" s="31" t="s">
        <v>73</v>
      </c>
      <c r="M9" s="28" t="s">
        <v>79</v>
      </c>
      <c r="N9" s="28" t="s">
        <v>87</v>
      </c>
      <c r="O9" s="28" t="s">
        <v>88</v>
      </c>
      <c r="P9" s="28" t="s">
        <v>67</v>
      </c>
      <c r="Q9" s="32">
        <f>Q4</f>
        <v>0</v>
      </c>
      <c r="R9" s="33">
        <v>9.5</v>
      </c>
      <c r="S9" s="28" t="s">
        <v>68</v>
      </c>
      <c r="T9" s="34">
        <v>21</v>
      </c>
      <c r="U9" s="34">
        <v>14</v>
      </c>
      <c r="V9" s="35">
        <v>12.5</v>
      </c>
      <c r="W9" s="36">
        <v>4</v>
      </c>
      <c r="X9" s="37">
        <v>4</v>
      </c>
      <c r="Y9" s="38">
        <f t="shared" si="9"/>
        <v>3.6749999999999999E-3</v>
      </c>
      <c r="Z9" s="36">
        <v>65</v>
      </c>
      <c r="AA9" s="39">
        <f t="shared" si="10"/>
        <v>70748.299319727899</v>
      </c>
      <c r="AB9" s="40">
        <v>3500</v>
      </c>
      <c r="AC9" s="41">
        <f t="shared" si="11"/>
        <v>4.9471153846153838E-2</v>
      </c>
      <c r="AD9" s="31" t="s">
        <v>69</v>
      </c>
      <c r="AE9" s="42">
        <v>0.52500000000000002</v>
      </c>
      <c r="AF9" s="41">
        <f t="shared" si="0"/>
        <v>4.9874999999999998</v>
      </c>
      <c r="AG9" s="41">
        <f t="shared" si="1"/>
        <v>14.536971153846153</v>
      </c>
      <c r="AH9" s="43">
        <v>0.05</v>
      </c>
      <c r="AI9" s="41">
        <f t="shared" si="2"/>
        <v>1.1105</v>
      </c>
      <c r="AJ9" s="43">
        <v>0.06</v>
      </c>
      <c r="AK9" s="41">
        <f t="shared" si="3"/>
        <v>1.3326</v>
      </c>
      <c r="AL9" s="44">
        <f t="shared" si="12"/>
        <v>1.3894999999999982</v>
      </c>
      <c r="AM9" s="43">
        <v>0.08</v>
      </c>
      <c r="AN9" s="41">
        <f t="shared" si="4"/>
        <v>1.7768000000000002</v>
      </c>
      <c r="AO9" s="43">
        <v>0</v>
      </c>
      <c r="AP9" s="41">
        <f t="shared" si="13"/>
        <v>0</v>
      </c>
      <c r="AQ9" s="43">
        <v>0</v>
      </c>
      <c r="AR9" s="41">
        <f t="shared" si="14"/>
        <v>0</v>
      </c>
      <c r="AS9" s="45">
        <v>0</v>
      </c>
      <c r="AT9" s="43">
        <v>0</v>
      </c>
      <c r="AU9" s="41">
        <f t="shared" si="15"/>
        <v>0</v>
      </c>
      <c r="AV9" s="41">
        <f t="shared" si="16"/>
        <v>5.6093999999999991</v>
      </c>
      <c r="AW9" s="41">
        <f t="shared" si="5"/>
        <v>20.146371153846154</v>
      </c>
      <c r="AX9" s="46">
        <f t="shared" si="6"/>
        <v>9.2914400997471724E-2</v>
      </c>
      <c r="AY9" s="45">
        <v>22.21</v>
      </c>
      <c r="AZ9" s="44">
        <f t="shared" si="17"/>
        <v>23.320500000000003</v>
      </c>
      <c r="BA9" s="45">
        <v>47.99</v>
      </c>
      <c r="BB9" s="46">
        <f t="shared" si="18"/>
        <v>0.51405501146072097</v>
      </c>
      <c r="BC9" s="37"/>
      <c r="BD9" s="41">
        <f t="shared" si="7"/>
        <v>0</v>
      </c>
      <c r="BE9" s="41">
        <f t="shared" si="8"/>
        <v>0</v>
      </c>
    </row>
    <row r="10" spans="1:57" ht="14" x14ac:dyDescent="0.3">
      <c r="A10" s="27">
        <v>11</v>
      </c>
      <c r="B10" s="28"/>
      <c r="C10" s="28"/>
      <c r="D10" s="29" t="s">
        <v>57</v>
      </c>
      <c r="E10" s="28"/>
      <c r="F10" s="28" t="s">
        <v>58</v>
      </c>
      <c r="G10" s="30" t="s">
        <v>59</v>
      </c>
      <c r="H10" s="28" t="s">
        <v>60</v>
      </c>
      <c r="I10" s="28" t="s">
        <v>61</v>
      </c>
      <c r="J10" s="28" t="s">
        <v>62</v>
      </c>
      <c r="K10" s="28" t="s">
        <v>62</v>
      </c>
      <c r="L10" s="31" t="s">
        <v>76</v>
      </c>
      <c r="M10" s="28" t="s">
        <v>79</v>
      </c>
      <c r="N10" s="28" t="s">
        <v>89</v>
      </c>
      <c r="O10" s="28" t="s">
        <v>90</v>
      </c>
      <c r="P10" s="28" t="s">
        <v>67</v>
      </c>
      <c r="Q10" s="32">
        <f>Q5</f>
        <v>0</v>
      </c>
      <c r="R10" s="33">
        <v>11.2</v>
      </c>
      <c r="S10" s="28" t="s">
        <v>68</v>
      </c>
      <c r="T10" s="34">
        <v>21</v>
      </c>
      <c r="U10" s="34">
        <v>14</v>
      </c>
      <c r="V10" s="35">
        <v>13.5</v>
      </c>
      <c r="W10" s="36">
        <v>4</v>
      </c>
      <c r="X10" s="37">
        <v>4</v>
      </c>
      <c r="Y10" s="38">
        <f t="shared" si="9"/>
        <v>3.9690000000000003E-3</v>
      </c>
      <c r="Z10" s="36">
        <v>65</v>
      </c>
      <c r="AA10" s="39">
        <f t="shared" si="10"/>
        <v>65507.684555303596</v>
      </c>
      <c r="AB10" s="40">
        <v>3500</v>
      </c>
      <c r="AC10" s="41">
        <f t="shared" si="11"/>
        <v>5.342884615384616E-2</v>
      </c>
      <c r="AD10" s="31" t="s">
        <v>69</v>
      </c>
      <c r="AE10" s="42">
        <v>0.52500000000000002</v>
      </c>
      <c r="AF10" s="41">
        <f t="shared" si="0"/>
        <v>5.88</v>
      </c>
      <c r="AG10" s="41">
        <f t="shared" si="1"/>
        <v>17.133428846153844</v>
      </c>
      <c r="AH10" s="43">
        <v>0.05</v>
      </c>
      <c r="AI10" s="41">
        <f t="shared" si="2"/>
        <v>1.3695000000000002</v>
      </c>
      <c r="AJ10" s="43">
        <v>0.06</v>
      </c>
      <c r="AK10" s="41">
        <f t="shared" si="3"/>
        <v>1.6434</v>
      </c>
      <c r="AL10" s="44">
        <f t="shared" si="12"/>
        <v>1.1304999999999978</v>
      </c>
      <c r="AM10" s="43">
        <v>0.08</v>
      </c>
      <c r="AN10" s="41">
        <f t="shared" si="4"/>
        <v>2.1912000000000003</v>
      </c>
      <c r="AO10" s="43">
        <v>0</v>
      </c>
      <c r="AP10" s="41">
        <f t="shared" si="13"/>
        <v>0</v>
      </c>
      <c r="AQ10" s="43">
        <v>0</v>
      </c>
      <c r="AR10" s="41">
        <f t="shared" si="14"/>
        <v>0</v>
      </c>
      <c r="AS10" s="45">
        <v>0</v>
      </c>
      <c r="AT10" s="43">
        <v>0</v>
      </c>
      <c r="AU10" s="41">
        <f t="shared" si="15"/>
        <v>0</v>
      </c>
      <c r="AV10" s="41">
        <f t="shared" si="16"/>
        <v>6.3345999999999982</v>
      </c>
      <c r="AW10" s="41">
        <f t="shared" si="5"/>
        <v>23.468028846153842</v>
      </c>
      <c r="AX10" s="46">
        <f t="shared" si="6"/>
        <v>0.14318989243688054</v>
      </c>
      <c r="AY10" s="45">
        <v>27.39</v>
      </c>
      <c r="AZ10" s="41">
        <f t="shared" si="17"/>
        <v>28.759500000000003</v>
      </c>
      <c r="BA10" s="45">
        <v>62.989999999999995</v>
      </c>
      <c r="BB10" s="46">
        <f t="shared" si="18"/>
        <v>0.54342752817907591</v>
      </c>
      <c r="BC10" s="37"/>
      <c r="BD10" s="41">
        <f t="shared" si="7"/>
        <v>0</v>
      </c>
      <c r="BE10" s="41">
        <f t="shared" si="8"/>
        <v>0</v>
      </c>
    </row>
    <row r="11" spans="1:57" ht="14" x14ac:dyDescent="0.3">
      <c r="A11" s="27">
        <v>12</v>
      </c>
      <c r="B11" s="28"/>
      <c r="C11" s="28"/>
      <c r="D11" s="29" t="s">
        <v>57</v>
      </c>
      <c r="E11" s="28"/>
      <c r="F11" s="28" t="s">
        <v>58</v>
      </c>
      <c r="G11" s="30" t="s">
        <v>59</v>
      </c>
      <c r="H11" s="28" t="s">
        <v>60</v>
      </c>
      <c r="I11" s="28" t="s">
        <v>61</v>
      </c>
      <c r="J11" s="28" t="s">
        <v>62</v>
      </c>
      <c r="K11" s="28" t="s">
        <v>62</v>
      </c>
      <c r="L11" s="31" t="s">
        <v>91</v>
      </c>
      <c r="M11" s="28" t="s">
        <v>79</v>
      </c>
      <c r="N11" s="28" t="s">
        <v>92</v>
      </c>
      <c r="O11" s="28" t="s">
        <v>93</v>
      </c>
      <c r="P11" s="28" t="s">
        <v>67</v>
      </c>
      <c r="Q11" s="32">
        <f>'[20]TN Sheet Commitment'!F17</f>
        <v>0</v>
      </c>
      <c r="R11" s="33">
        <v>11.4</v>
      </c>
      <c r="S11" s="28" t="s">
        <v>68</v>
      </c>
      <c r="T11" s="34">
        <v>21</v>
      </c>
      <c r="U11" s="34">
        <v>14</v>
      </c>
      <c r="V11" s="35">
        <v>13.5</v>
      </c>
      <c r="W11" s="36">
        <v>4</v>
      </c>
      <c r="X11" s="37">
        <v>4</v>
      </c>
      <c r="Y11" s="38">
        <f t="shared" si="9"/>
        <v>3.9690000000000003E-3</v>
      </c>
      <c r="Z11" s="36">
        <v>65</v>
      </c>
      <c r="AA11" s="39">
        <f t="shared" si="10"/>
        <v>65507.684555303596</v>
      </c>
      <c r="AB11" s="40">
        <v>3500</v>
      </c>
      <c r="AC11" s="41">
        <f t="shared" si="11"/>
        <v>5.342884615384616E-2</v>
      </c>
      <c r="AD11" s="31" t="s">
        <v>69</v>
      </c>
      <c r="AE11" s="42">
        <v>0.52500000000000002</v>
      </c>
      <c r="AF11" s="41">
        <f t="shared" si="0"/>
        <v>5.9850000000000003</v>
      </c>
      <c r="AG11" s="41">
        <f t="shared" si="1"/>
        <v>17.438428846153847</v>
      </c>
      <c r="AH11" s="43">
        <v>0.05</v>
      </c>
      <c r="AI11" s="41">
        <f t="shared" si="2"/>
        <v>1.3695000000000002</v>
      </c>
      <c r="AJ11" s="43">
        <v>0.06</v>
      </c>
      <c r="AK11" s="41">
        <f t="shared" si="3"/>
        <v>1.6434</v>
      </c>
      <c r="AL11" s="44">
        <f t="shared" si="12"/>
        <v>1.1304999999999978</v>
      </c>
      <c r="AM11" s="43">
        <v>0.08</v>
      </c>
      <c r="AN11" s="41">
        <f t="shared" si="4"/>
        <v>2.1912000000000003</v>
      </c>
      <c r="AO11" s="43">
        <v>0</v>
      </c>
      <c r="AP11" s="41">
        <f t="shared" si="13"/>
        <v>0</v>
      </c>
      <c r="AQ11" s="43">
        <v>0</v>
      </c>
      <c r="AR11" s="41">
        <f t="shared" si="14"/>
        <v>0</v>
      </c>
      <c r="AS11" s="45">
        <v>0</v>
      </c>
      <c r="AT11" s="43">
        <v>0</v>
      </c>
      <c r="AU11" s="41">
        <f t="shared" si="15"/>
        <v>0</v>
      </c>
      <c r="AV11" s="41">
        <f t="shared" si="16"/>
        <v>6.3345999999999982</v>
      </c>
      <c r="AW11" s="41">
        <f t="shared" si="5"/>
        <v>23.773028846153846</v>
      </c>
      <c r="AX11" s="46">
        <f t="shared" si="6"/>
        <v>0.13205444154239337</v>
      </c>
      <c r="AY11" s="45">
        <v>27.39</v>
      </c>
      <c r="AZ11" s="41">
        <f t="shared" si="17"/>
        <v>28.759500000000003</v>
      </c>
      <c r="BA11" s="45">
        <v>62.989999999999995</v>
      </c>
      <c r="BB11" s="46">
        <f t="shared" si="18"/>
        <v>0.54342752817907591</v>
      </c>
      <c r="BC11" s="37"/>
      <c r="BD11" s="41">
        <f t="shared" si="7"/>
        <v>0</v>
      </c>
      <c r="BE11" s="41">
        <f t="shared" si="8"/>
        <v>0</v>
      </c>
    </row>
    <row r="12" spans="1:57" ht="14" x14ac:dyDescent="0.3">
      <c r="A12" s="27">
        <v>13</v>
      </c>
      <c r="B12" s="28"/>
      <c r="C12" s="28"/>
      <c r="D12" s="29" t="s">
        <v>57</v>
      </c>
      <c r="E12" s="28"/>
      <c r="F12" s="28" t="s">
        <v>58</v>
      </c>
      <c r="G12" s="30" t="s">
        <v>59</v>
      </c>
      <c r="H12" s="28" t="s">
        <v>60</v>
      </c>
      <c r="I12" s="28" t="s">
        <v>61</v>
      </c>
      <c r="J12" s="28" t="s">
        <v>62</v>
      </c>
      <c r="K12" s="28" t="s">
        <v>62</v>
      </c>
      <c r="L12" s="31" t="s">
        <v>63</v>
      </c>
      <c r="M12" s="28" t="s">
        <v>94</v>
      </c>
      <c r="N12" s="28" t="s">
        <v>95</v>
      </c>
      <c r="O12" s="28" t="s">
        <v>96</v>
      </c>
      <c r="P12" s="28" t="s">
        <v>67</v>
      </c>
      <c r="Q12" s="32">
        <f t="shared" ref="Q12:Q35" si="19">Q6</f>
        <v>0</v>
      </c>
      <c r="R12" s="33">
        <v>6.65</v>
      </c>
      <c r="S12" s="28" t="s">
        <v>68</v>
      </c>
      <c r="T12" s="34">
        <v>21</v>
      </c>
      <c r="U12" s="34">
        <v>14</v>
      </c>
      <c r="V12" s="35">
        <v>10.5</v>
      </c>
      <c r="W12" s="36">
        <v>4</v>
      </c>
      <c r="X12" s="37">
        <v>4</v>
      </c>
      <c r="Y12" s="38">
        <f t="shared" si="9"/>
        <v>3.0869999999999999E-3</v>
      </c>
      <c r="Z12" s="36">
        <v>65</v>
      </c>
      <c r="AA12" s="39">
        <f t="shared" si="10"/>
        <v>84224.165856818916</v>
      </c>
      <c r="AB12" s="40">
        <v>3500</v>
      </c>
      <c r="AC12" s="41">
        <f t="shared" si="11"/>
        <v>4.1555769230769229E-2</v>
      </c>
      <c r="AD12" s="31" t="s">
        <v>69</v>
      </c>
      <c r="AE12" s="42">
        <v>0.52500000000000002</v>
      </c>
      <c r="AF12" s="41">
        <f t="shared" si="0"/>
        <v>3.4912500000000004</v>
      </c>
      <c r="AG12" s="41">
        <f t="shared" si="1"/>
        <v>10.18280576923077</v>
      </c>
      <c r="AH12" s="43">
        <v>0.05</v>
      </c>
      <c r="AI12" s="41">
        <f t="shared" si="2"/>
        <v>0.74450000000000005</v>
      </c>
      <c r="AJ12" s="43">
        <v>0.06</v>
      </c>
      <c r="AK12" s="41">
        <f t="shared" si="3"/>
        <v>0.89339999999999997</v>
      </c>
      <c r="AL12" s="44">
        <f t="shared" si="12"/>
        <v>1.7554999999999996</v>
      </c>
      <c r="AM12" s="43">
        <v>0.08</v>
      </c>
      <c r="AN12" s="41">
        <f t="shared" si="4"/>
        <v>1.1912</v>
      </c>
      <c r="AO12" s="43">
        <v>0</v>
      </c>
      <c r="AP12" s="41">
        <f t="shared" si="13"/>
        <v>0</v>
      </c>
      <c r="AQ12" s="43">
        <v>0</v>
      </c>
      <c r="AR12" s="41">
        <f t="shared" si="14"/>
        <v>0</v>
      </c>
      <c r="AS12" s="45">
        <v>0</v>
      </c>
      <c r="AT12" s="43">
        <v>0</v>
      </c>
      <c r="AU12" s="41">
        <f t="shared" si="15"/>
        <v>0</v>
      </c>
      <c r="AV12" s="41">
        <f t="shared" si="16"/>
        <v>4.5846</v>
      </c>
      <c r="AW12" s="41">
        <f t="shared" si="5"/>
        <v>14.76740576923077</v>
      </c>
      <c r="AX12" s="46">
        <f t="shared" si="6"/>
        <v>8.2333264452136134E-3</v>
      </c>
      <c r="AY12" s="45">
        <v>14.89</v>
      </c>
      <c r="AZ12" s="44">
        <f t="shared" si="17"/>
        <v>15.634500000000001</v>
      </c>
      <c r="BA12" s="45">
        <v>31.99</v>
      </c>
      <c r="BB12" s="46">
        <f t="shared" si="18"/>
        <v>0.51126914660831513</v>
      </c>
      <c r="BC12" s="37"/>
      <c r="BD12" s="41">
        <f t="shared" si="7"/>
        <v>0</v>
      </c>
      <c r="BE12" s="41">
        <f t="shared" si="8"/>
        <v>0</v>
      </c>
    </row>
    <row r="13" spans="1:57" ht="14" x14ac:dyDescent="0.3">
      <c r="A13" s="27">
        <v>14</v>
      </c>
      <c r="B13" s="28"/>
      <c r="C13" s="28"/>
      <c r="D13" s="29" t="s">
        <v>57</v>
      </c>
      <c r="E13" s="28"/>
      <c r="F13" s="28" t="s">
        <v>58</v>
      </c>
      <c r="G13" s="30" t="s">
        <v>59</v>
      </c>
      <c r="H13" s="28" t="s">
        <v>60</v>
      </c>
      <c r="I13" s="28" t="s">
        <v>61</v>
      </c>
      <c r="J13" s="28" t="s">
        <v>62</v>
      </c>
      <c r="K13" s="28" t="s">
        <v>62</v>
      </c>
      <c r="L13" s="31" t="s">
        <v>82</v>
      </c>
      <c r="M13" s="28" t="s">
        <v>94</v>
      </c>
      <c r="N13" s="28" t="s">
        <v>97</v>
      </c>
      <c r="O13" s="28" t="s">
        <v>98</v>
      </c>
      <c r="P13" s="28" t="s">
        <v>67</v>
      </c>
      <c r="Q13" s="32">
        <f t="shared" si="19"/>
        <v>0</v>
      </c>
      <c r="R13" s="33">
        <v>6.95</v>
      </c>
      <c r="S13" s="28" t="s">
        <v>68</v>
      </c>
      <c r="T13" s="34">
        <v>21</v>
      </c>
      <c r="U13" s="34">
        <v>14</v>
      </c>
      <c r="V13" s="35">
        <v>10.5</v>
      </c>
      <c r="W13" s="36">
        <v>4</v>
      </c>
      <c r="X13" s="37">
        <v>4</v>
      </c>
      <c r="Y13" s="38">
        <f t="shared" si="9"/>
        <v>3.0869999999999999E-3</v>
      </c>
      <c r="Z13" s="36">
        <v>65</v>
      </c>
      <c r="AA13" s="39">
        <f t="shared" si="10"/>
        <v>84224.165856818916</v>
      </c>
      <c r="AB13" s="40">
        <v>3500</v>
      </c>
      <c r="AC13" s="41">
        <f t="shared" si="11"/>
        <v>4.1555769230769229E-2</v>
      </c>
      <c r="AD13" s="31" t="s">
        <v>69</v>
      </c>
      <c r="AE13" s="42">
        <v>0.52500000000000002</v>
      </c>
      <c r="AF13" s="41">
        <f t="shared" si="0"/>
        <v>3.6487500000000002</v>
      </c>
      <c r="AG13" s="41">
        <f t="shared" si="1"/>
        <v>10.640305769230769</v>
      </c>
      <c r="AH13" s="43">
        <v>0.05</v>
      </c>
      <c r="AI13" s="41">
        <f t="shared" si="2"/>
        <v>0.80800000000000005</v>
      </c>
      <c r="AJ13" s="43">
        <v>0.06</v>
      </c>
      <c r="AK13" s="41">
        <f t="shared" si="3"/>
        <v>0.96960000000000002</v>
      </c>
      <c r="AL13" s="44">
        <f t="shared" si="12"/>
        <v>1.6920000000000002</v>
      </c>
      <c r="AM13" s="43">
        <v>0.08</v>
      </c>
      <c r="AN13" s="41">
        <f t="shared" si="4"/>
        <v>1.2927999999999999</v>
      </c>
      <c r="AO13" s="43">
        <v>0</v>
      </c>
      <c r="AP13" s="41">
        <f t="shared" si="13"/>
        <v>0</v>
      </c>
      <c r="AQ13" s="43">
        <v>0</v>
      </c>
      <c r="AR13" s="41">
        <f t="shared" si="14"/>
        <v>0</v>
      </c>
      <c r="AS13" s="45">
        <v>0</v>
      </c>
      <c r="AT13" s="43">
        <v>0</v>
      </c>
      <c r="AU13" s="41">
        <f t="shared" si="15"/>
        <v>0</v>
      </c>
      <c r="AV13" s="41">
        <f t="shared" si="16"/>
        <v>4.7624000000000004</v>
      </c>
      <c r="AW13" s="41">
        <f t="shared" si="5"/>
        <v>15.402705769230771</v>
      </c>
      <c r="AX13" s="46">
        <f t="shared" si="6"/>
        <v>4.6862266755521624E-2</v>
      </c>
      <c r="AY13" s="45">
        <v>16.16</v>
      </c>
      <c r="AZ13" s="44">
        <f t="shared" si="17"/>
        <v>16.968</v>
      </c>
      <c r="BA13" s="45">
        <v>34.99</v>
      </c>
      <c r="BB13" s="46">
        <f t="shared" si="18"/>
        <v>0.51506144612746507</v>
      </c>
      <c r="BC13" s="37"/>
      <c r="BD13" s="41">
        <f t="shared" si="7"/>
        <v>0</v>
      </c>
      <c r="BE13" s="41">
        <f t="shared" si="8"/>
        <v>0</v>
      </c>
    </row>
    <row r="14" spans="1:57" ht="14" x14ac:dyDescent="0.3">
      <c r="A14" s="27">
        <v>15</v>
      </c>
      <c r="B14" s="28"/>
      <c r="C14" s="28"/>
      <c r="D14" s="29" t="s">
        <v>57</v>
      </c>
      <c r="E14" s="28"/>
      <c r="F14" s="28" t="s">
        <v>58</v>
      </c>
      <c r="G14" s="30" t="s">
        <v>59</v>
      </c>
      <c r="H14" s="28" t="s">
        <v>60</v>
      </c>
      <c r="I14" s="28" t="s">
        <v>61</v>
      </c>
      <c r="J14" s="28" t="s">
        <v>62</v>
      </c>
      <c r="K14" s="28" t="s">
        <v>62</v>
      </c>
      <c r="L14" s="31" t="s">
        <v>70</v>
      </c>
      <c r="M14" s="28" t="s">
        <v>94</v>
      </c>
      <c r="N14" s="28" t="s">
        <v>99</v>
      </c>
      <c r="O14" s="28" t="s">
        <v>100</v>
      </c>
      <c r="P14" s="28" t="s">
        <v>67</v>
      </c>
      <c r="Q14" s="32">
        <f t="shared" si="19"/>
        <v>0</v>
      </c>
      <c r="R14" s="33">
        <v>8.6</v>
      </c>
      <c r="S14" s="28" t="s">
        <v>68</v>
      </c>
      <c r="T14" s="34">
        <v>21</v>
      </c>
      <c r="U14" s="34">
        <v>14</v>
      </c>
      <c r="V14" s="35">
        <v>11.5</v>
      </c>
      <c r="W14" s="36">
        <v>4</v>
      </c>
      <c r="X14" s="37">
        <v>4</v>
      </c>
      <c r="Y14" s="38">
        <f t="shared" si="9"/>
        <v>3.3809999999999999E-3</v>
      </c>
      <c r="Z14" s="36">
        <v>65</v>
      </c>
      <c r="AA14" s="39">
        <f t="shared" si="10"/>
        <v>76900.325347530321</v>
      </c>
      <c r="AB14" s="40">
        <v>3500</v>
      </c>
      <c r="AC14" s="41">
        <f t="shared" si="11"/>
        <v>4.5513461538461537E-2</v>
      </c>
      <c r="AD14" s="31" t="s">
        <v>69</v>
      </c>
      <c r="AE14" s="42">
        <v>0.52500000000000002</v>
      </c>
      <c r="AF14" s="41">
        <f t="shared" si="0"/>
        <v>4.5149999999999997</v>
      </c>
      <c r="AG14" s="41">
        <f t="shared" si="1"/>
        <v>13.160513461538461</v>
      </c>
      <c r="AH14" s="43">
        <v>0.05</v>
      </c>
      <c r="AI14" s="41">
        <f t="shared" si="2"/>
        <v>0.97850000000000004</v>
      </c>
      <c r="AJ14" s="43">
        <v>0.06</v>
      </c>
      <c r="AK14" s="41">
        <f t="shared" si="3"/>
        <v>1.1741999999999999</v>
      </c>
      <c r="AL14" s="44">
        <f t="shared" si="12"/>
        <v>1.5214999999999996</v>
      </c>
      <c r="AM14" s="43">
        <v>0.08</v>
      </c>
      <c r="AN14" s="41">
        <f t="shared" si="4"/>
        <v>1.5656000000000001</v>
      </c>
      <c r="AO14" s="43">
        <v>0</v>
      </c>
      <c r="AP14" s="41">
        <f t="shared" si="13"/>
        <v>0</v>
      </c>
      <c r="AQ14" s="43">
        <v>0</v>
      </c>
      <c r="AR14" s="41">
        <f t="shared" si="14"/>
        <v>0</v>
      </c>
      <c r="AS14" s="45">
        <v>0</v>
      </c>
      <c r="AT14" s="43">
        <v>0</v>
      </c>
      <c r="AU14" s="41">
        <f t="shared" si="15"/>
        <v>0</v>
      </c>
      <c r="AV14" s="41">
        <f t="shared" si="16"/>
        <v>5.2397999999999998</v>
      </c>
      <c r="AW14" s="41">
        <f t="shared" si="5"/>
        <v>18.40031346153846</v>
      </c>
      <c r="AX14" s="46">
        <f t="shared" si="6"/>
        <v>5.9769368342439483E-2</v>
      </c>
      <c r="AY14" s="45">
        <v>19.57</v>
      </c>
      <c r="AZ14" s="44">
        <f t="shared" si="17"/>
        <v>20.548500000000001</v>
      </c>
      <c r="BA14" s="45">
        <v>42.99</v>
      </c>
      <c r="BB14" s="46">
        <f t="shared" si="18"/>
        <v>0.52201674808094911</v>
      </c>
      <c r="BC14" s="37"/>
      <c r="BD14" s="41">
        <f t="shared" si="7"/>
        <v>0</v>
      </c>
      <c r="BE14" s="41">
        <f t="shared" si="8"/>
        <v>0</v>
      </c>
    </row>
    <row r="15" spans="1:57" ht="14" x14ac:dyDescent="0.3">
      <c r="A15" s="27">
        <v>16</v>
      </c>
      <c r="B15" s="28"/>
      <c r="C15" s="28"/>
      <c r="D15" s="29" t="s">
        <v>57</v>
      </c>
      <c r="E15" s="28"/>
      <c r="F15" s="28" t="s">
        <v>58</v>
      </c>
      <c r="G15" s="30" t="s">
        <v>59</v>
      </c>
      <c r="H15" s="28" t="s">
        <v>60</v>
      </c>
      <c r="I15" s="28" t="s">
        <v>61</v>
      </c>
      <c r="J15" s="28" t="s">
        <v>62</v>
      </c>
      <c r="K15" s="28" t="s">
        <v>62</v>
      </c>
      <c r="L15" s="31" t="s">
        <v>73</v>
      </c>
      <c r="M15" s="28" t="s">
        <v>94</v>
      </c>
      <c r="N15" s="28" t="s">
        <v>101</v>
      </c>
      <c r="O15" s="28" t="s">
        <v>102</v>
      </c>
      <c r="P15" s="28" t="s">
        <v>67</v>
      </c>
      <c r="Q15" s="32">
        <f t="shared" si="19"/>
        <v>0</v>
      </c>
      <c r="R15" s="33">
        <v>9.5</v>
      </c>
      <c r="S15" s="28" t="s">
        <v>68</v>
      </c>
      <c r="T15" s="34">
        <v>21</v>
      </c>
      <c r="U15" s="34">
        <v>14</v>
      </c>
      <c r="V15" s="35">
        <v>12.5</v>
      </c>
      <c r="W15" s="36">
        <v>4</v>
      </c>
      <c r="X15" s="37">
        <v>4</v>
      </c>
      <c r="Y15" s="38">
        <f t="shared" si="9"/>
        <v>3.6749999999999999E-3</v>
      </c>
      <c r="Z15" s="36">
        <v>65</v>
      </c>
      <c r="AA15" s="39">
        <f t="shared" si="10"/>
        <v>70748.299319727899</v>
      </c>
      <c r="AB15" s="40">
        <v>3500</v>
      </c>
      <c r="AC15" s="41">
        <f t="shared" si="11"/>
        <v>4.9471153846153838E-2</v>
      </c>
      <c r="AD15" s="31" t="s">
        <v>69</v>
      </c>
      <c r="AE15" s="42">
        <v>0.52500000000000002</v>
      </c>
      <c r="AF15" s="41">
        <f t="shared" si="0"/>
        <v>4.9874999999999998</v>
      </c>
      <c r="AG15" s="41">
        <f t="shared" si="1"/>
        <v>14.536971153846153</v>
      </c>
      <c r="AH15" s="43">
        <v>0.05</v>
      </c>
      <c r="AI15" s="41">
        <f t="shared" si="2"/>
        <v>1.1105</v>
      </c>
      <c r="AJ15" s="43">
        <v>0.06</v>
      </c>
      <c r="AK15" s="41">
        <f t="shared" si="3"/>
        <v>1.3326</v>
      </c>
      <c r="AL15" s="44">
        <f t="shared" si="12"/>
        <v>1.3894999999999982</v>
      </c>
      <c r="AM15" s="43">
        <v>0.08</v>
      </c>
      <c r="AN15" s="41">
        <f t="shared" si="4"/>
        <v>1.7768000000000002</v>
      </c>
      <c r="AO15" s="43">
        <v>0</v>
      </c>
      <c r="AP15" s="41">
        <f t="shared" si="13"/>
        <v>0</v>
      </c>
      <c r="AQ15" s="43">
        <v>0</v>
      </c>
      <c r="AR15" s="41">
        <f t="shared" si="14"/>
        <v>0</v>
      </c>
      <c r="AS15" s="45">
        <v>0</v>
      </c>
      <c r="AT15" s="43">
        <v>0</v>
      </c>
      <c r="AU15" s="41">
        <f t="shared" si="15"/>
        <v>0</v>
      </c>
      <c r="AV15" s="41">
        <f t="shared" si="16"/>
        <v>5.6093999999999991</v>
      </c>
      <c r="AW15" s="41">
        <f t="shared" si="5"/>
        <v>20.146371153846154</v>
      </c>
      <c r="AX15" s="46">
        <f t="shared" si="6"/>
        <v>9.2914400997471724E-2</v>
      </c>
      <c r="AY15" s="45">
        <v>22.21</v>
      </c>
      <c r="AZ15" s="44">
        <f t="shared" si="17"/>
        <v>23.320500000000003</v>
      </c>
      <c r="BA15" s="45">
        <v>47.99</v>
      </c>
      <c r="BB15" s="46">
        <f t="shared" si="18"/>
        <v>0.51405501146072097</v>
      </c>
      <c r="BC15" s="37"/>
      <c r="BD15" s="41">
        <f t="shared" si="7"/>
        <v>0</v>
      </c>
      <c r="BE15" s="41">
        <f t="shared" si="8"/>
        <v>0</v>
      </c>
    </row>
    <row r="16" spans="1:57" ht="14" x14ac:dyDescent="0.3">
      <c r="A16" s="27">
        <v>17</v>
      </c>
      <c r="B16" s="28"/>
      <c r="C16" s="28"/>
      <c r="D16" s="29" t="s">
        <v>57</v>
      </c>
      <c r="E16" s="28"/>
      <c r="F16" s="28" t="s">
        <v>58</v>
      </c>
      <c r="G16" s="30" t="s">
        <v>59</v>
      </c>
      <c r="H16" s="28" t="s">
        <v>60</v>
      </c>
      <c r="I16" s="28" t="s">
        <v>61</v>
      </c>
      <c r="J16" s="28" t="s">
        <v>62</v>
      </c>
      <c r="K16" s="28" t="s">
        <v>62</v>
      </c>
      <c r="L16" s="31" t="s">
        <v>76</v>
      </c>
      <c r="M16" s="28" t="s">
        <v>94</v>
      </c>
      <c r="N16" s="28" t="s">
        <v>103</v>
      </c>
      <c r="O16" s="28" t="s">
        <v>104</v>
      </c>
      <c r="P16" s="28" t="s">
        <v>67</v>
      </c>
      <c r="Q16" s="32">
        <f t="shared" si="19"/>
        <v>0</v>
      </c>
      <c r="R16" s="33">
        <v>11.2</v>
      </c>
      <c r="S16" s="28" t="s">
        <v>68</v>
      </c>
      <c r="T16" s="34">
        <v>21</v>
      </c>
      <c r="U16" s="34">
        <v>14</v>
      </c>
      <c r="V16" s="35">
        <v>13.5</v>
      </c>
      <c r="W16" s="36">
        <v>4</v>
      </c>
      <c r="X16" s="37">
        <v>4</v>
      </c>
      <c r="Y16" s="38">
        <f t="shared" si="9"/>
        <v>3.9690000000000003E-3</v>
      </c>
      <c r="Z16" s="36">
        <v>65</v>
      </c>
      <c r="AA16" s="39">
        <f t="shared" si="10"/>
        <v>65507.684555303596</v>
      </c>
      <c r="AB16" s="40">
        <v>3500</v>
      </c>
      <c r="AC16" s="41">
        <f t="shared" si="11"/>
        <v>5.342884615384616E-2</v>
      </c>
      <c r="AD16" s="31" t="s">
        <v>69</v>
      </c>
      <c r="AE16" s="42">
        <v>0.52500000000000002</v>
      </c>
      <c r="AF16" s="41">
        <f t="shared" si="0"/>
        <v>5.88</v>
      </c>
      <c r="AG16" s="41">
        <f t="shared" si="1"/>
        <v>17.133428846153844</v>
      </c>
      <c r="AH16" s="43">
        <v>0.05</v>
      </c>
      <c r="AI16" s="41">
        <f t="shared" si="2"/>
        <v>1.3695000000000002</v>
      </c>
      <c r="AJ16" s="43">
        <v>0.06</v>
      </c>
      <c r="AK16" s="41">
        <f t="shared" si="3"/>
        <v>1.6434</v>
      </c>
      <c r="AL16" s="44">
        <f t="shared" si="12"/>
        <v>1.1304999999999978</v>
      </c>
      <c r="AM16" s="43">
        <v>0.08</v>
      </c>
      <c r="AN16" s="41">
        <f t="shared" si="4"/>
        <v>2.1912000000000003</v>
      </c>
      <c r="AO16" s="43">
        <v>0</v>
      </c>
      <c r="AP16" s="41">
        <f t="shared" si="13"/>
        <v>0</v>
      </c>
      <c r="AQ16" s="43">
        <v>0</v>
      </c>
      <c r="AR16" s="41">
        <f t="shared" si="14"/>
        <v>0</v>
      </c>
      <c r="AS16" s="45">
        <v>0</v>
      </c>
      <c r="AT16" s="43">
        <v>0</v>
      </c>
      <c r="AU16" s="41">
        <f t="shared" si="15"/>
        <v>0</v>
      </c>
      <c r="AV16" s="41">
        <f t="shared" si="16"/>
        <v>6.3345999999999982</v>
      </c>
      <c r="AW16" s="41">
        <f t="shared" si="5"/>
        <v>23.468028846153842</v>
      </c>
      <c r="AX16" s="46">
        <f t="shared" si="6"/>
        <v>0.14318989243688054</v>
      </c>
      <c r="AY16" s="45">
        <v>27.39</v>
      </c>
      <c r="AZ16" s="41">
        <f t="shared" si="17"/>
        <v>28.759500000000003</v>
      </c>
      <c r="BA16" s="45">
        <v>62.989999999999995</v>
      </c>
      <c r="BB16" s="46">
        <f t="shared" si="18"/>
        <v>0.54342752817907591</v>
      </c>
      <c r="BC16" s="37"/>
      <c r="BD16" s="41">
        <f t="shared" si="7"/>
        <v>0</v>
      </c>
      <c r="BE16" s="41">
        <f t="shared" si="8"/>
        <v>0</v>
      </c>
    </row>
    <row r="17" spans="1:57" ht="14" x14ac:dyDescent="0.3">
      <c r="A17" s="27">
        <v>19</v>
      </c>
      <c r="B17" s="28"/>
      <c r="C17" s="28"/>
      <c r="D17" s="29" t="s">
        <v>57</v>
      </c>
      <c r="E17" s="28"/>
      <c r="F17" s="28" t="s">
        <v>58</v>
      </c>
      <c r="G17" s="30" t="s">
        <v>59</v>
      </c>
      <c r="H17" s="28" t="s">
        <v>60</v>
      </c>
      <c r="I17" s="28" t="s">
        <v>61</v>
      </c>
      <c r="J17" s="28" t="s">
        <v>62</v>
      </c>
      <c r="K17" s="28" t="s">
        <v>62</v>
      </c>
      <c r="L17" s="31" t="s">
        <v>63</v>
      </c>
      <c r="M17" s="28" t="s">
        <v>105</v>
      </c>
      <c r="N17" s="28" t="s">
        <v>106</v>
      </c>
      <c r="O17" s="28" t="s">
        <v>107</v>
      </c>
      <c r="P17" s="28" t="s">
        <v>67</v>
      </c>
      <c r="Q17" s="32">
        <f>Q12</f>
        <v>0</v>
      </c>
      <c r="R17" s="33">
        <v>6.65</v>
      </c>
      <c r="S17" s="28" t="s">
        <v>68</v>
      </c>
      <c r="T17" s="34">
        <v>21</v>
      </c>
      <c r="U17" s="34">
        <v>14</v>
      </c>
      <c r="V17" s="35">
        <v>10.5</v>
      </c>
      <c r="W17" s="36">
        <v>4</v>
      </c>
      <c r="X17" s="37">
        <v>4</v>
      </c>
      <c r="Y17" s="38">
        <f t="shared" si="9"/>
        <v>3.0869999999999999E-3</v>
      </c>
      <c r="Z17" s="36">
        <v>65</v>
      </c>
      <c r="AA17" s="39">
        <f t="shared" si="10"/>
        <v>84224.165856818916</v>
      </c>
      <c r="AB17" s="40">
        <v>3500</v>
      </c>
      <c r="AC17" s="41">
        <f t="shared" si="11"/>
        <v>4.1555769230769229E-2</v>
      </c>
      <c r="AD17" s="31" t="s">
        <v>69</v>
      </c>
      <c r="AE17" s="42">
        <v>0.52500000000000002</v>
      </c>
      <c r="AF17" s="41">
        <f t="shared" si="0"/>
        <v>3.4912500000000004</v>
      </c>
      <c r="AG17" s="41">
        <f t="shared" si="1"/>
        <v>10.18280576923077</v>
      </c>
      <c r="AH17" s="43">
        <v>0.05</v>
      </c>
      <c r="AI17" s="41">
        <f t="shared" si="2"/>
        <v>0.74450000000000005</v>
      </c>
      <c r="AJ17" s="43">
        <v>0.06</v>
      </c>
      <c r="AK17" s="41">
        <f t="shared" si="3"/>
        <v>0.89339999999999997</v>
      </c>
      <c r="AL17" s="44">
        <f t="shared" si="12"/>
        <v>1.7554999999999996</v>
      </c>
      <c r="AM17" s="43">
        <v>0.08</v>
      </c>
      <c r="AN17" s="41">
        <f t="shared" si="4"/>
        <v>1.1912</v>
      </c>
      <c r="AO17" s="43">
        <v>0</v>
      </c>
      <c r="AP17" s="41">
        <f t="shared" si="13"/>
        <v>0</v>
      </c>
      <c r="AQ17" s="43">
        <v>0</v>
      </c>
      <c r="AR17" s="41">
        <f t="shared" si="14"/>
        <v>0</v>
      </c>
      <c r="AS17" s="45">
        <v>0</v>
      </c>
      <c r="AT17" s="43">
        <v>0</v>
      </c>
      <c r="AU17" s="41">
        <f t="shared" si="15"/>
        <v>0</v>
      </c>
      <c r="AV17" s="41">
        <f t="shared" si="16"/>
        <v>4.5846</v>
      </c>
      <c r="AW17" s="41">
        <f t="shared" si="5"/>
        <v>14.76740576923077</v>
      </c>
      <c r="AX17" s="46">
        <f t="shared" si="6"/>
        <v>8.2333264452136134E-3</v>
      </c>
      <c r="AY17" s="45">
        <v>14.89</v>
      </c>
      <c r="AZ17" s="44">
        <f t="shared" si="17"/>
        <v>15.634500000000001</v>
      </c>
      <c r="BA17" s="45">
        <v>31.99</v>
      </c>
      <c r="BB17" s="46">
        <f t="shared" si="18"/>
        <v>0.51126914660831513</v>
      </c>
      <c r="BC17" s="37"/>
      <c r="BD17" s="41">
        <f t="shared" si="7"/>
        <v>0</v>
      </c>
      <c r="BE17" s="41">
        <f t="shared" si="8"/>
        <v>0</v>
      </c>
    </row>
    <row r="18" spans="1:57" ht="14" x14ac:dyDescent="0.3">
      <c r="A18" s="27">
        <v>20</v>
      </c>
      <c r="B18" s="28"/>
      <c r="C18" s="28"/>
      <c r="D18" s="29" t="s">
        <v>57</v>
      </c>
      <c r="E18" s="28"/>
      <c r="F18" s="28" t="s">
        <v>58</v>
      </c>
      <c r="G18" s="30" t="s">
        <v>59</v>
      </c>
      <c r="H18" s="28" t="s">
        <v>60</v>
      </c>
      <c r="I18" s="28" t="s">
        <v>61</v>
      </c>
      <c r="J18" s="28" t="s">
        <v>62</v>
      </c>
      <c r="K18" s="28" t="s">
        <v>62</v>
      </c>
      <c r="L18" s="31" t="s">
        <v>82</v>
      </c>
      <c r="M18" s="28" t="s">
        <v>105</v>
      </c>
      <c r="N18" s="28" t="s">
        <v>108</v>
      </c>
      <c r="O18" s="28" t="s">
        <v>109</v>
      </c>
      <c r="P18" s="28" t="s">
        <v>67</v>
      </c>
      <c r="Q18" s="32">
        <f>Q13</f>
        <v>0</v>
      </c>
      <c r="R18" s="33">
        <v>6.95</v>
      </c>
      <c r="S18" s="28" t="s">
        <v>68</v>
      </c>
      <c r="T18" s="34">
        <v>21</v>
      </c>
      <c r="U18" s="34">
        <v>14</v>
      </c>
      <c r="V18" s="35">
        <v>10.5</v>
      </c>
      <c r="W18" s="36">
        <v>4</v>
      </c>
      <c r="X18" s="37">
        <v>4</v>
      </c>
      <c r="Y18" s="38">
        <f t="shared" si="9"/>
        <v>3.0869999999999999E-3</v>
      </c>
      <c r="Z18" s="36">
        <v>65</v>
      </c>
      <c r="AA18" s="39">
        <f t="shared" si="10"/>
        <v>84224.165856818916</v>
      </c>
      <c r="AB18" s="40">
        <v>3500</v>
      </c>
      <c r="AC18" s="41">
        <f t="shared" si="11"/>
        <v>4.1555769230769229E-2</v>
      </c>
      <c r="AD18" s="31" t="s">
        <v>69</v>
      </c>
      <c r="AE18" s="42">
        <v>0.52500000000000002</v>
      </c>
      <c r="AF18" s="41">
        <f t="shared" si="0"/>
        <v>3.6487500000000002</v>
      </c>
      <c r="AG18" s="41">
        <f t="shared" si="1"/>
        <v>10.640305769230769</v>
      </c>
      <c r="AH18" s="43">
        <v>0.05</v>
      </c>
      <c r="AI18" s="41">
        <f t="shared" si="2"/>
        <v>0.80800000000000005</v>
      </c>
      <c r="AJ18" s="43">
        <v>0.06</v>
      </c>
      <c r="AK18" s="41">
        <f t="shared" si="3"/>
        <v>0.96960000000000002</v>
      </c>
      <c r="AL18" s="44">
        <f t="shared" si="12"/>
        <v>1.6920000000000002</v>
      </c>
      <c r="AM18" s="43">
        <v>0.08</v>
      </c>
      <c r="AN18" s="41">
        <f t="shared" si="4"/>
        <v>1.2927999999999999</v>
      </c>
      <c r="AO18" s="43">
        <v>0</v>
      </c>
      <c r="AP18" s="41">
        <f t="shared" si="13"/>
        <v>0</v>
      </c>
      <c r="AQ18" s="43">
        <v>0</v>
      </c>
      <c r="AR18" s="41">
        <f t="shared" si="14"/>
        <v>0</v>
      </c>
      <c r="AS18" s="45">
        <v>0</v>
      </c>
      <c r="AT18" s="43">
        <v>0</v>
      </c>
      <c r="AU18" s="41">
        <f t="shared" si="15"/>
        <v>0</v>
      </c>
      <c r="AV18" s="41">
        <f t="shared" si="16"/>
        <v>4.7624000000000004</v>
      </c>
      <c r="AW18" s="41">
        <f t="shared" si="5"/>
        <v>15.402705769230771</v>
      </c>
      <c r="AX18" s="46">
        <f t="shared" si="6"/>
        <v>4.6862266755521624E-2</v>
      </c>
      <c r="AY18" s="45">
        <v>16.16</v>
      </c>
      <c r="AZ18" s="44">
        <f t="shared" si="17"/>
        <v>16.968</v>
      </c>
      <c r="BA18" s="45">
        <v>34.99</v>
      </c>
      <c r="BB18" s="46">
        <f t="shared" si="18"/>
        <v>0.51506144612746507</v>
      </c>
      <c r="BC18" s="37"/>
      <c r="BD18" s="41">
        <f t="shared" si="7"/>
        <v>0</v>
      </c>
      <c r="BE18" s="41">
        <f t="shared" si="8"/>
        <v>0</v>
      </c>
    </row>
    <row r="19" spans="1:57" ht="14" x14ac:dyDescent="0.3">
      <c r="A19" s="27">
        <v>21</v>
      </c>
      <c r="B19" s="28"/>
      <c r="C19" s="28"/>
      <c r="D19" s="29" t="s">
        <v>57</v>
      </c>
      <c r="E19" s="28"/>
      <c r="F19" s="28" t="s">
        <v>58</v>
      </c>
      <c r="G19" s="30" t="s">
        <v>59</v>
      </c>
      <c r="H19" s="28" t="s">
        <v>60</v>
      </c>
      <c r="I19" s="28" t="s">
        <v>61</v>
      </c>
      <c r="J19" s="28" t="s">
        <v>62</v>
      </c>
      <c r="K19" s="28" t="s">
        <v>62</v>
      </c>
      <c r="L19" s="31" t="s">
        <v>70</v>
      </c>
      <c r="M19" s="28" t="s">
        <v>105</v>
      </c>
      <c r="N19" s="28" t="s">
        <v>110</v>
      </c>
      <c r="O19" s="28" t="s">
        <v>111</v>
      </c>
      <c r="P19" s="28" t="s">
        <v>67</v>
      </c>
      <c r="Q19" s="32">
        <f>Q14</f>
        <v>0</v>
      </c>
      <c r="R19" s="33">
        <v>8.6</v>
      </c>
      <c r="S19" s="28" t="s">
        <v>68</v>
      </c>
      <c r="T19" s="34">
        <v>21</v>
      </c>
      <c r="U19" s="34">
        <v>14</v>
      </c>
      <c r="V19" s="35">
        <v>11.5</v>
      </c>
      <c r="W19" s="36">
        <v>4</v>
      </c>
      <c r="X19" s="37">
        <v>4</v>
      </c>
      <c r="Y19" s="38">
        <f t="shared" si="9"/>
        <v>3.3809999999999999E-3</v>
      </c>
      <c r="Z19" s="36">
        <v>65</v>
      </c>
      <c r="AA19" s="39">
        <f t="shared" si="10"/>
        <v>76900.325347530321</v>
      </c>
      <c r="AB19" s="40">
        <v>3500</v>
      </c>
      <c r="AC19" s="41">
        <f t="shared" si="11"/>
        <v>4.5513461538461537E-2</v>
      </c>
      <c r="AD19" s="31" t="s">
        <v>69</v>
      </c>
      <c r="AE19" s="42">
        <v>0.52500000000000002</v>
      </c>
      <c r="AF19" s="41">
        <f t="shared" si="0"/>
        <v>4.5149999999999997</v>
      </c>
      <c r="AG19" s="41">
        <f t="shared" si="1"/>
        <v>13.160513461538461</v>
      </c>
      <c r="AH19" s="43">
        <v>0.05</v>
      </c>
      <c r="AI19" s="41">
        <f t="shared" si="2"/>
        <v>0.97850000000000004</v>
      </c>
      <c r="AJ19" s="43">
        <v>0.06</v>
      </c>
      <c r="AK19" s="41">
        <f t="shared" si="3"/>
        <v>1.1741999999999999</v>
      </c>
      <c r="AL19" s="44">
        <f t="shared" si="12"/>
        <v>1.5214999999999996</v>
      </c>
      <c r="AM19" s="43">
        <v>0.08</v>
      </c>
      <c r="AN19" s="41">
        <f t="shared" si="4"/>
        <v>1.5656000000000001</v>
      </c>
      <c r="AO19" s="43">
        <v>0</v>
      </c>
      <c r="AP19" s="41">
        <f t="shared" si="13"/>
        <v>0</v>
      </c>
      <c r="AQ19" s="43">
        <v>0</v>
      </c>
      <c r="AR19" s="41">
        <f t="shared" si="14"/>
        <v>0</v>
      </c>
      <c r="AS19" s="45">
        <v>0</v>
      </c>
      <c r="AT19" s="43">
        <v>0</v>
      </c>
      <c r="AU19" s="41">
        <f t="shared" si="15"/>
        <v>0</v>
      </c>
      <c r="AV19" s="41">
        <f t="shared" si="16"/>
        <v>5.2397999999999998</v>
      </c>
      <c r="AW19" s="41">
        <f t="shared" si="5"/>
        <v>18.40031346153846</v>
      </c>
      <c r="AX19" s="46">
        <f t="shared" si="6"/>
        <v>5.9769368342439483E-2</v>
      </c>
      <c r="AY19" s="45">
        <v>19.57</v>
      </c>
      <c r="AZ19" s="44">
        <f t="shared" si="17"/>
        <v>20.548500000000001</v>
      </c>
      <c r="BA19" s="45">
        <v>42.99</v>
      </c>
      <c r="BB19" s="46">
        <f t="shared" si="18"/>
        <v>0.52201674808094911</v>
      </c>
      <c r="BC19" s="37"/>
      <c r="BD19" s="41">
        <f t="shared" si="7"/>
        <v>0</v>
      </c>
      <c r="BE19" s="41">
        <f t="shared" si="8"/>
        <v>0</v>
      </c>
    </row>
    <row r="20" spans="1:57" ht="14" x14ac:dyDescent="0.3">
      <c r="A20" s="27">
        <v>22</v>
      </c>
      <c r="B20" s="28"/>
      <c r="C20" s="28"/>
      <c r="D20" s="29" t="s">
        <v>57</v>
      </c>
      <c r="E20" s="28"/>
      <c r="F20" s="28" t="s">
        <v>58</v>
      </c>
      <c r="G20" s="30" t="s">
        <v>59</v>
      </c>
      <c r="H20" s="28" t="s">
        <v>60</v>
      </c>
      <c r="I20" s="28" t="s">
        <v>61</v>
      </c>
      <c r="J20" s="28" t="s">
        <v>62</v>
      </c>
      <c r="K20" s="28" t="s">
        <v>62</v>
      </c>
      <c r="L20" s="31" t="s">
        <v>73</v>
      </c>
      <c r="M20" s="28" t="s">
        <v>105</v>
      </c>
      <c r="N20" s="28" t="s">
        <v>112</v>
      </c>
      <c r="O20" s="28" t="s">
        <v>113</v>
      </c>
      <c r="P20" s="28" t="s">
        <v>67</v>
      </c>
      <c r="Q20" s="32">
        <f>Q15</f>
        <v>0</v>
      </c>
      <c r="R20" s="33">
        <v>9.5</v>
      </c>
      <c r="S20" s="28" t="s">
        <v>68</v>
      </c>
      <c r="T20" s="34">
        <v>21</v>
      </c>
      <c r="U20" s="34">
        <v>14</v>
      </c>
      <c r="V20" s="35">
        <v>12.5</v>
      </c>
      <c r="W20" s="36">
        <v>4</v>
      </c>
      <c r="X20" s="37">
        <v>4</v>
      </c>
      <c r="Y20" s="38">
        <f t="shared" si="9"/>
        <v>3.6749999999999999E-3</v>
      </c>
      <c r="Z20" s="36">
        <v>65</v>
      </c>
      <c r="AA20" s="39">
        <f t="shared" si="10"/>
        <v>70748.299319727899</v>
      </c>
      <c r="AB20" s="40">
        <v>3500</v>
      </c>
      <c r="AC20" s="41">
        <f t="shared" si="11"/>
        <v>4.9471153846153838E-2</v>
      </c>
      <c r="AD20" s="31" t="s">
        <v>69</v>
      </c>
      <c r="AE20" s="42">
        <v>0.52500000000000002</v>
      </c>
      <c r="AF20" s="41">
        <f t="shared" si="0"/>
        <v>4.9874999999999998</v>
      </c>
      <c r="AG20" s="41">
        <f t="shared" si="1"/>
        <v>14.536971153846153</v>
      </c>
      <c r="AH20" s="43">
        <v>0.05</v>
      </c>
      <c r="AI20" s="41">
        <f t="shared" si="2"/>
        <v>1.1105</v>
      </c>
      <c r="AJ20" s="43">
        <v>0.06</v>
      </c>
      <c r="AK20" s="41">
        <f t="shared" si="3"/>
        <v>1.3326</v>
      </c>
      <c r="AL20" s="44">
        <f t="shared" si="12"/>
        <v>1.3894999999999982</v>
      </c>
      <c r="AM20" s="43">
        <v>0.08</v>
      </c>
      <c r="AN20" s="41">
        <f t="shared" si="4"/>
        <v>1.7768000000000002</v>
      </c>
      <c r="AO20" s="43">
        <v>0</v>
      </c>
      <c r="AP20" s="41">
        <f t="shared" si="13"/>
        <v>0</v>
      </c>
      <c r="AQ20" s="43">
        <v>0</v>
      </c>
      <c r="AR20" s="41">
        <f t="shared" si="14"/>
        <v>0</v>
      </c>
      <c r="AS20" s="45">
        <v>0</v>
      </c>
      <c r="AT20" s="43">
        <v>0</v>
      </c>
      <c r="AU20" s="41">
        <f t="shared" si="15"/>
        <v>0</v>
      </c>
      <c r="AV20" s="41">
        <f t="shared" si="16"/>
        <v>5.6093999999999991</v>
      </c>
      <c r="AW20" s="41">
        <f t="shared" si="5"/>
        <v>20.146371153846154</v>
      </c>
      <c r="AX20" s="46">
        <f t="shared" si="6"/>
        <v>9.2914400997471724E-2</v>
      </c>
      <c r="AY20" s="45">
        <v>22.21</v>
      </c>
      <c r="AZ20" s="44">
        <f t="shared" si="17"/>
        <v>23.320500000000003</v>
      </c>
      <c r="BA20" s="45">
        <v>47.99</v>
      </c>
      <c r="BB20" s="46">
        <f t="shared" si="18"/>
        <v>0.51405501146072097</v>
      </c>
      <c r="BC20" s="37"/>
      <c r="BD20" s="41">
        <f t="shared" si="7"/>
        <v>0</v>
      </c>
      <c r="BE20" s="41">
        <f t="shared" si="8"/>
        <v>0</v>
      </c>
    </row>
    <row r="21" spans="1:57" ht="14" x14ac:dyDescent="0.3">
      <c r="A21" s="27">
        <v>23</v>
      </c>
      <c r="B21" s="28"/>
      <c r="C21" s="28"/>
      <c r="D21" s="29" t="s">
        <v>57</v>
      </c>
      <c r="E21" s="28"/>
      <c r="F21" s="28" t="s">
        <v>58</v>
      </c>
      <c r="G21" s="30" t="s">
        <v>59</v>
      </c>
      <c r="H21" s="28" t="s">
        <v>60</v>
      </c>
      <c r="I21" s="28" t="s">
        <v>61</v>
      </c>
      <c r="J21" s="28" t="s">
        <v>62</v>
      </c>
      <c r="K21" s="28" t="s">
        <v>62</v>
      </c>
      <c r="L21" s="31" t="s">
        <v>76</v>
      </c>
      <c r="M21" s="28" t="s">
        <v>105</v>
      </c>
      <c r="N21" s="28" t="s">
        <v>114</v>
      </c>
      <c r="O21" s="28" t="s">
        <v>115</v>
      </c>
      <c r="P21" s="28" t="s">
        <v>67</v>
      </c>
      <c r="Q21" s="32">
        <f>Q16</f>
        <v>0</v>
      </c>
      <c r="R21" s="33">
        <v>11.2</v>
      </c>
      <c r="S21" s="28" t="s">
        <v>68</v>
      </c>
      <c r="T21" s="34">
        <v>21</v>
      </c>
      <c r="U21" s="34">
        <v>14</v>
      </c>
      <c r="V21" s="35">
        <v>13.5</v>
      </c>
      <c r="W21" s="36">
        <v>4</v>
      </c>
      <c r="X21" s="37">
        <v>4</v>
      </c>
      <c r="Y21" s="38">
        <f t="shared" si="9"/>
        <v>3.9690000000000003E-3</v>
      </c>
      <c r="Z21" s="36">
        <v>65</v>
      </c>
      <c r="AA21" s="39">
        <f t="shared" si="10"/>
        <v>65507.684555303596</v>
      </c>
      <c r="AB21" s="40">
        <v>3500</v>
      </c>
      <c r="AC21" s="41">
        <f t="shared" si="11"/>
        <v>5.342884615384616E-2</v>
      </c>
      <c r="AD21" s="31" t="s">
        <v>69</v>
      </c>
      <c r="AE21" s="42">
        <v>0.52500000000000002</v>
      </c>
      <c r="AF21" s="41">
        <f t="shared" si="0"/>
        <v>5.88</v>
      </c>
      <c r="AG21" s="41">
        <f t="shared" si="1"/>
        <v>17.133428846153844</v>
      </c>
      <c r="AH21" s="43">
        <v>0.05</v>
      </c>
      <c r="AI21" s="41">
        <f t="shared" si="2"/>
        <v>1.3695000000000002</v>
      </c>
      <c r="AJ21" s="43">
        <v>0.06</v>
      </c>
      <c r="AK21" s="41">
        <f t="shared" si="3"/>
        <v>1.6434</v>
      </c>
      <c r="AL21" s="44">
        <f t="shared" si="12"/>
        <v>1.1304999999999978</v>
      </c>
      <c r="AM21" s="43">
        <v>0.08</v>
      </c>
      <c r="AN21" s="41">
        <f t="shared" si="4"/>
        <v>2.1912000000000003</v>
      </c>
      <c r="AO21" s="43">
        <v>0</v>
      </c>
      <c r="AP21" s="41">
        <f t="shared" si="13"/>
        <v>0</v>
      </c>
      <c r="AQ21" s="43">
        <v>0</v>
      </c>
      <c r="AR21" s="41">
        <f t="shared" si="14"/>
        <v>0</v>
      </c>
      <c r="AS21" s="45">
        <v>0</v>
      </c>
      <c r="AT21" s="43">
        <v>0</v>
      </c>
      <c r="AU21" s="41">
        <f t="shared" si="15"/>
        <v>0</v>
      </c>
      <c r="AV21" s="41">
        <f t="shared" si="16"/>
        <v>6.3345999999999982</v>
      </c>
      <c r="AW21" s="41">
        <f t="shared" si="5"/>
        <v>23.468028846153842</v>
      </c>
      <c r="AX21" s="46">
        <f t="shared" si="6"/>
        <v>0.14318989243688054</v>
      </c>
      <c r="AY21" s="45">
        <v>27.39</v>
      </c>
      <c r="AZ21" s="41">
        <f t="shared" si="17"/>
        <v>28.759500000000003</v>
      </c>
      <c r="BA21" s="45">
        <v>62.989999999999995</v>
      </c>
      <c r="BB21" s="46">
        <f t="shared" si="18"/>
        <v>0.54342752817907591</v>
      </c>
      <c r="BC21" s="37"/>
      <c r="BD21" s="41">
        <f t="shared" si="7"/>
        <v>0</v>
      </c>
      <c r="BE21" s="41">
        <f t="shared" si="8"/>
        <v>0</v>
      </c>
    </row>
    <row r="22" spans="1:57" ht="14" x14ac:dyDescent="0.3">
      <c r="A22" s="27">
        <v>24</v>
      </c>
      <c r="B22" s="28"/>
      <c r="C22" s="28"/>
      <c r="D22" s="29" t="s">
        <v>57</v>
      </c>
      <c r="E22" s="28"/>
      <c r="F22" s="28" t="s">
        <v>58</v>
      </c>
      <c r="G22" s="30" t="s">
        <v>59</v>
      </c>
      <c r="H22" s="28" t="s">
        <v>60</v>
      </c>
      <c r="I22" s="28" t="s">
        <v>61</v>
      </c>
      <c r="J22" s="28" t="s">
        <v>62</v>
      </c>
      <c r="K22" s="28" t="s">
        <v>62</v>
      </c>
      <c r="L22" s="31" t="s">
        <v>91</v>
      </c>
      <c r="M22" s="28" t="s">
        <v>105</v>
      </c>
      <c r="N22" s="28" t="s">
        <v>116</v>
      </c>
      <c r="O22" s="28" t="s">
        <v>117</v>
      </c>
      <c r="P22" s="28" t="s">
        <v>67</v>
      </c>
      <c r="Q22" s="32">
        <f>Q11</f>
        <v>0</v>
      </c>
      <c r="R22" s="33">
        <v>11.4</v>
      </c>
      <c r="S22" s="28" t="s">
        <v>68</v>
      </c>
      <c r="T22" s="34">
        <v>21</v>
      </c>
      <c r="U22" s="34">
        <v>14</v>
      </c>
      <c r="V22" s="35">
        <v>13.5</v>
      </c>
      <c r="W22" s="36">
        <v>4</v>
      </c>
      <c r="X22" s="37">
        <v>4</v>
      </c>
      <c r="Y22" s="38">
        <f t="shared" si="9"/>
        <v>3.9690000000000003E-3</v>
      </c>
      <c r="Z22" s="36">
        <v>65</v>
      </c>
      <c r="AA22" s="39">
        <f t="shared" si="10"/>
        <v>65507.684555303596</v>
      </c>
      <c r="AB22" s="40">
        <v>3500</v>
      </c>
      <c r="AC22" s="41">
        <f t="shared" si="11"/>
        <v>5.342884615384616E-2</v>
      </c>
      <c r="AD22" s="31" t="s">
        <v>69</v>
      </c>
      <c r="AE22" s="42">
        <v>0.52500000000000002</v>
      </c>
      <c r="AF22" s="41">
        <f t="shared" si="0"/>
        <v>5.9850000000000003</v>
      </c>
      <c r="AG22" s="41">
        <f t="shared" si="1"/>
        <v>17.438428846153847</v>
      </c>
      <c r="AH22" s="43">
        <v>0.05</v>
      </c>
      <c r="AI22" s="41">
        <f t="shared" si="2"/>
        <v>1.3695000000000002</v>
      </c>
      <c r="AJ22" s="43">
        <v>0.06</v>
      </c>
      <c r="AK22" s="41">
        <f t="shared" si="3"/>
        <v>1.6434</v>
      </c>
      <c r="AL22" s="44">
        <f t="shared" si="12"/>
        <v>1.1304999999999978</v>
      </c>
      <c r="AM22" s="43">
        <v>0.08</v>
      </c>
      <c r="AN22" s="41">
        <f t="shared" si="4"/>
        <v>2.1912000000000003</v>
      </c>
      <c r="AO22" s="43">
        <v>0</v>
      </c>
      <c r="AP22" s="41">
        <f t="shared" si="13"/>
        <v>0</v>
      </c>
      <c r="AQ22" s="43">
        <v>0</v>
      </c>
      <c r="AR22" s="41">
        <f t="shared" si="14"/>
        <v>0</v>
      </c>
      <c r="AS22" s="45">
        <v>0</v>
      </c>
      <c r="AT22" s="43">
        <v>0</v>
      </c>
      <c r="AU22" s="41">
        <f t="shared" si="15"/>
        <v>0</v>
      </c>
      <c r="AV22" s="41">
        <f t="shared" si="16"/>
        <v>6.3345999999999982</v>
      </c>
      <c r="AW22" s="41">
        <f t="shared" si="5"/>
        <v>23.773028846153846</v>
      </c>
      <c r="AX22" s="46">
        <f t="shared" si="6"/>
        <v>0.13205444154239337</v>
      </c>
      <c r="AY22" s="45">
        <v>27.39</v>
      </c>
      <c r="AZ22" s="41">
        <f t="shared" si="17"/>
        <v>28.759500000000003</v>
      </c>
      <c r="BA22" s="45">
        <v>62.989999999999995</v>
      </c>
      <c r="BB22" s="46">
        <f t="shared" si="18"/>
        <v>0.54342752817907591</v>
      </c>
      <c r="BC22" s="37"/>
      <c r="BD22" s="41">
        <f t="shared" si="7"/>
        <v>0</v>
      </c>
      <c r="BE22" s="41">
        <f t="shared" si="8"/>
        <v>0</v>
      </c>
    </row>
    <row r="23" spans="1:57" ht="14" x14ac:dyDescent="0.3">
      <c r="A23" s="27">
        <v>25</v>
      </c>
      <c r="B23" s="28"/>
      <c r="C23" s="28"/>
      <c r="D23" s="29" t="s">
        <v>57</v>
      </c>
      <c r="E23" s="28"/>
      <c r="F23" s="28" t="s">
        <v>58</v>
      </c>
      <c r="G23" s="30" t="s">
        <v>59</v>
      </c>
      <c r="H23" s="28" t="s">
        <v>60</v>
      </c>
      <c r="I23" s="28" t="s">
        <v>61</v>
      </c>
      <c r="J23" s="28" t="s">
        <v>62</v>
      </c>
      <c r="K23" s="28" t="s">
        <v>62</v>
      </c>
      <c r="L23" s="31" t="s">
        <v>63</v>
      </c>
      <c r="M23" s="28" t="s">
        <v>118</v>
      </c>
      <c r="N23" s="28" t="s">
        <v>119</v>
      </c>
      <c r="O23" s="28" t="s">
        <v>120</v>
      </c>
      <c r="P23" s="28" t="s">
        <v>67</v>
      </c>
      <c r="Q23" s="32">
        <f t="shared" si="19"/>
        <v>0</v>
      </c>
      <c r="R23" s="33">
        <v>6.65</v>
      </c>
      <c r="S23" s="28" t="s">
        <v>68</v>
      </c>
      <c r="T23" s="34">
        <v>21</v>
      </c>
      <c r="U23" s="34">
        <v>14</v>
      </c>
      <c r="V23" s="35">
        <v>10.5</v>
      </c>
      <c r="W23" s="36">
        <v>4</v>
      </c>
      <c r="X23" s="37">
        <v>4</v>
      </c>
      <c r="Y23" s="38">
        <f t="shared" si="9"/>
        <v>3.0869999999999999E-3</v>
      </c>
      <c r="Z23" s="36">
        <v>65</v>
      </c>
      <c r="AA23" s="39">
        <f t="shared" si="10"/>
        <v>84224.165856818916</v>
      </c>
      <c r="AB23" s="40">
        <v>3500</v>
      </c>
      <c r="AC23" s="41">
        <f t="shared" si="11"/>
        <v>4.1555769230769229E-2</v>
      </c>
      <c r="AD23" s="31" t="s">
        <v>69</v>
      </c>
      <c r="AE23" s="42">
        <v>0.52500000000000002</v>
      </c>
      <c r="AF23" s="41">
        <f t="shared" si="0"/>
        <v>3.4912500000000004</v>
      </c>
      <c r="AG23" s="41">
        <f t="shared" si="1"/>
        <v>10.18280576923077</v>
      </c>
      <c r="AH23" s="43">
        <v>0.05</v>
      </c>
      <c r="AI23" s="41">
        <f t="shared" si="2"/>
        <v>0.74450000000000005</v>
      </c>
      <c r="AJ23" s="43">
        <v>0.06</v>
      </c>
      <c r="AK23" s="41">
        <f t="shared" si="3"/>
        <v>0.89339999999999997</v>
      </c>
      <c r="AL23" s="44">
        <f t="shared" si="12"/>
        <v>1.7554999999999996</v>
      </c>
      <c r="AM23" s="43">
        <v>0.08</v>
      </c>
      <c r="AN23" s="41">
        <f t="shared" si="4"/>
        <v>1.1912</v>
      </c>
      <c r="AO23" s="43">
        <v>0</v>
      </c>
      <c r="AP23" s="41">
        <f t="shared" si="13"/>
        <v>0</v>
      </c>
      <c r="AQ23" s="43">
        <v>0</v>
      </c>
      <c r="AR23" s="41">
        <f t="shared" si="14"/>
        <v>0</v>
      </c>
      <c r="AS23" s="45">
        <v>0</v>
      </c>
      <c r="AT23" s="43">
        <v>0</v>
      </c>
      <c r="AU23" s="41">
        <f t="shared" si="15"/>
        <v>0</v>
      </c>
      <c r="AV23" s="41">
        <f t="shared" si="16"/>
        <v>4.5846</v>
      </c>
      <c r="AW23" s="41">
        <f t="shared" si="5"/>
        <v>14.76740576923077</v>
      </c>
      <c r="AX23" s="46">
        <f t="shared" si="6"/>
        <v>8.2333264452136134E-3</v>
      </c>
      <c r="AY23" s="45">
        <v>14.89</v>
      </c>
      <c r="AZ23" s="44">
        <f t="shared" si="17"/>
        <v>15.634500000000001</v>
      </c>
      <c r="BA23" s="45">
        <v>31.99</v>
      </c>
      <c r="BB23" s="46">
        <f t="shared" si="18"/>
        <v>0.51126914660831513</v>
      </c>
      <c r="BC23" s="37"/>
      <c r="BD23" s="41">
        <f t="shared" si="7"/>
        <v>0</v>
      </c>
      <c r="BE23" s="41">
        <f t="shared" si="8"/>
        <v>0</v>
      </c>
    </row>
    <row r="24" spans="1:57" ht="14" x14ac:dyDescent="0.3">
      <c r="A24" s="27">
        <v>26</v>
      </c>
      <c r="B24" s="28"/>
      <c r="C24" s="28"/>
      <c r="D24" s="29" t="s">
        <v>57</v>
      </c>
      <c r="E24" s="28"/>
      <c r="F24" s="28" t="s">
        <v>58</v>
      </c>
      <c r="G24" s="30" t="s">
        <v>59</v>
      </c>
      <c r="H24" s="28" t="s">
        <v>60</v>
      </c>
      <c r="I24" s="28" t="s">
        <v>61</v>
      </c>
      <c r="J24" s="28" t="s">
        <v>62</v>
      </c>
      <c r="K24" s="28" t="s">
        <v>62</v>
      </c>
      <c r="L24" s="31" t="s">
        <v>82</v>
      </c>
      <c r="M24" s="28" t="s">
        <v>118</v>
      </c>
      <c r="N24" s="28" t="s">
        <v>121</v>
      </c>
      <c r="O24" s="28" t="s">
        <v>122</v>
      </c>
      <c r="P24" s="28" t="s">
        <v>67</v>
      </c>
      <c r="Q24" s="32">
        <f t="shared" si="19"/>
        <v>0</v>
      </c>
      <c r="R24" s="33">
        <v>6.95</v>
      </c>
      <c r="S24" s="28" t="s">
        <v>68</v>
      </c>
      <c r="T24" s="34">
        <v>21</v>
      </c>
      <c r="U24" s="34">
        <v>14</v>
      </c>
      <c r="V24" s="35">
        <v>10.5</v>
      </c>
      <c r="W24" s="36">
        <v>4</v>
      </c>
      <c r="X24" s="37">
        <v>4</v>
      </c>
      <c r="Y24" s="38">
        <f t="shared" si="9"/>
        <v>3.0869999999999999E-3</v>
      </c>
      <c r="Z24" s="36">
        <v>65</v>
      </c>
      <c r="AA24" s="39">
        <f t="shared" si="10"/>
        <v>84224.165856818916</v>
      </c>
      <c r="AB24" s="40">
        <v>3500</v>
      </c>
      <c r="AC24" s="41">
        <f t="shared" si="11"/>
        <v>4.1555769230769229E-2</v>
      </c>
      <c r="AD24" s="31" t="s">
        <v>69</v>
      </c>
      <c r="AE24" s="42">
        <v>0.52500000000000002</v>
      </c>
      <c r="AF24" s="41">
        <f t="shared" si="0"/>
        <v>3.6487500000000002</v>
      </c>
      <c r="AG24" s="41">
        <f t="shared" si="1"/>
        <v>10.640305769230769</v>
      </c>
      <c r="AH24" s="43">
        <v>0.05</v>
      </c>
      <c r="AI24" s="41">
        <f t="shared" si="2"/>
        <v>0.80800000000000005</v>
      </c>
      <c r="AJ24" s="43">
        <v>0.06</v>
      </c>
      <c r="AK24" s="41">
        <f t="shared" si="3"/>
        <v>0.96960000000000002</v>
      </c>
      <c r="AL24" s="44">
        <f t="shared" si="12"/>
        <v>1.6920000000000002</v>
      </c>
      <c r="AM24" s="43">
        <v>0.08</v>
      </c>
      <c r="AN24" s="41">
        <f t="shared" si="4"/>
        <v>1.2927999999999999</v>
      </c>
      <c r="AO24" s="43">
        <v>0</v>
      </c>
      <c r="AP24" s="41">
        <f t="shared" si="13"/>
        <v>0</v>
      </c>
      <c r="AQ24" s="43">
        <v>0</v>
      </c>
      <c r="AR24" s="41">
        <f t="shared" si="14"/>
        <v>0</v>
      </c>
      <c r="AS24" s="45">
        <v>0</v>
      </c>
      <c r="AT24" s="43">
        <v>0</v>
      </c>
      <c r="AU24" s="41">
        <f t="shared" si="15"/>
        <v>0</v>
      </c>
      <c r="AV24" s="41">
        <f t="shared" si="16"/>
        <v>4.7624000000000004</v>
      </c>
      <c r="AW24" s="41">
        <f t="shared" si="5"/>
        <v>15.402705769230771</v>
      </c>
      <c r="AX24" s="46">
        <f t="shared" si="6"/>
        <v>4.6862266755521624E-2</v>
      </c>
      <c r="AY24" s="45">
        <v>16.16</v>
      </c>
      <c r="AZ24" s="44">
        <f t="shared" si="17"/>
        <v>16.968</v>
      </c>
      <c r="BA24" s="45">
        <v>34.99</v>
      </c>
      <c r="BB24" s="46">
        <f t="shared" si="18"/>
        <v>0.51506144612746507</v>
      </c>
      <c r="BC24" s="37"/>
      <c r="BD24" s="41">
        <f t="shared" si="7"/>
        <v>0</v>
      </c>
      <c r="BE24" s="41">
        <f t="shared" si="8"/>
        <v>0</v>
      </c>
    </row>
    <row r="25" spans="1:57" ht="14" x14ac:dyDescent="0.3">
      <c r="A25" s="27">
        <v>27</v>
      </c>
      <c r="B25" s="28"/>
      <c r="C25" s="28"/>
      <c r="D25" s="29" t="s">
        <v>57</v>
      </c>
      <c r="E25" s="28"/>
      <c r="F25" s="28" t="s">
        <v>58</v>
      </c>
      <c r="G25" s="30" t="s">
        <v>59</v>
      </c>
      <c r="H25" s="28" t="s">
        <v>60</v>
      </c>
      <c r="I25" s="28" t="s">
        <v>61</v>
      </c>
      <c r="J25" s="28" t="s">
        <v>62</v>
      </c>
      <c r="K25" s="28" t="s">
        <v>62</v>
      </c>
      <c r="L25" s="31" t="s">
        <v>70</v>
      </c>
      <c r="M25" s="28" t="s">
        <v>118</v>
      </c>
      <c r="N25" s="28" t="s">
        <v>123</v>
      </c>
      <c r="O25" s="28" t="s">
        <v>124</v>
      </c>
      <c r="P25" s="28" t="s">
        <v>67</v>
      </c>
      <c r="Q25" s="32">
        <f t="shared" si="19"/>
        <v>0</v>
      </c>
      <c r="R25" s="33">
        <v>8.6</v>
      </c>
      <c r="S25" s="28" t="s">
        <v>68</v>
      </c>
      <c r="T25" s="34">
        <v>21</v>
      </c>
      <c r="U25" s="34">
        <v>14</v>
      </c>
      <c r="V25" s="35">
        <v>11.5</v>
      </c>
      <c r="W25" s="36">
        <v>4</v>
      </c>
      <c r="X25" s="37">
        <v>4</v>
      </c>
      <c r="Y25" s="38">
        <f t="shared" si="9"/>
        <v>3.3809999999999999E-3</v>
      </c>
      <c r="Z25" s="36">
        <v>65</v>
      </c>
      <c r="AA25" s="39">
        <f t="shared" si="10"/>
        <v>76900.325347530321</v>
      </c>
      <c r="AB25" s="40">
        <v>3500</v>
      </c>
      <c r="AC25" s="41">
        <f t="shared" si="11"/>
        <v>4.5513461538461537E-2</v>
      </c>
      <c r="AD25" s="31" t="s">
        <v>69</v>
      </c>
      <c r="AE25" s="42">
        <v>0.52500000000000002</v>
      </c>
      <c r="AF25" s="41">
        <f t="shared" si="0"/>
        <v>4.5149999999999997</v>
      </c>
      <c r="AG25" s="41">
        <f t="shared" si="1"/>
        <v>13.160513461538461</v>
      </c>
      <c r="AH25" s="43">
        <v>0.05</v>
      </c>
      <c r="AI25" s="41">
        <f t="shared" si="2"/>
        <v>0.97850000000000004</v>
      </c>
      <c r="AJ25" s="43">
        <v>0.06</v>
      </c>
      <c r="AK25" s="41">
        <f t="shared" si="3"/>
        <v>1.1741999999999999</v>
      </c>
      <c r="AL25" s="44">
        <f t="shared" si="12"/>
        <v>1.5214999999999996</v>
      </c>
      <c r="AM25" s="43">
        <v>0.08</v>
      </c>
      <c r="AN25" s="41">
        <f t="shared" si="4"/>
        <v>1.5656000000000001</v>
      </c>
      <c r="AO25" s="43">
        <v>0</v>
      </c>
      <c r="AP25" s="41">
        <f t="shared" si="13"/>
        <v>0</v>
      </c>
      <c r="AQ25" s="43">
        <v>0</v>
      </c>
      <c r="AR25" s="41">
        <f t="shared" si="14"/>
        <v>0</v>
      </c>
      <c r="AS25" s="45">
        <v>0</v>
      </c>
      <c r="AT25" s="43">
        <v>0</v>
      </c>
      <c r="AU25" s="41">
        <f t="shared" si="15"/>
        <v>0</v>
      </c>
      <c r="AV25" s="41">
        <f t="shared" si="16"/>
        <v>5.2397999999999998</v>
      </c>
      <c r="AW25" s="41">
        <f t="shared" si="5"/>
        <v>18.40031346153846</v>
      </c>
      <c r="AX25" s="46">
        <f t="shared" si="6"/>
        <v>5.9769368342439483E-2</v>
      </c>
      <c r="AY25" s="45">
        <v>19.57</v>
      </c>
      <c r="AZ25" s="44">
        <f t="shared" si="17"/>
        <v>20.548500000000001</v>
      </c>
      <c r="BA25" s="45">
        <v>42.99</v>
      </c>
      <c r="BB25" s="46">
        <f t="shared" si="18"/>
        <v>0.52201674808094911</v>
      </c>
      <c r="BC25" s="37"/>
      <c r="BD25" s="41">
        <f t="shared" si="7"/>
        <v>0</v>
      </c>
      <c r="BE25" s="41">
        <f t="shared" si="8"/>
        <v>0</v>
      </c>
    </row>
    <row r="26" spans="1:57" ht="14" x14ac:dyDescent="0.3">
      <c r="A26" s="27">
        <v>28</v>
      </c>
      <c r="B26" s="28"/>
      <c r="C26" s="28"/>
      <c r="D26" s="29" t="s">
        <v>57</v>
      </c>
      <c r="E26" s="28"/>
      <c r="F26" s="28" t="s">
        <v>58</v>
      </c>
      <c r="G26" s="30" t="s">
        <v>59</v>
      </c>
      <c r="H26" s="28" t="s">
        <v>60</v>
      </c>
      <c r="I26" s="28" t="s">
        <v>61</v>
      </c>
      <c r="J26" s="28" t="s">
        <v>62</v>
      </c>
      <c r="K26" s="28" t="s">
        <v>62</v>
      </c>
      <c r="L26" s="31" t="s">
        <v>73</v>
      </c>
      <c r="M26" s="28" t="s">
        <v>118</v>
      </c>
      <c r="N26" s="28" t="s">
        <v>125</v>
      </c>
      <c r="O26" s="28" t="s">
        <v>126</v>
      </c>
      <c r="P26" s="28" t="s">
        <v>67</v>
      </c>
      <c r="Q26" s="32">
        <f t="shared" si="19"/>
        <v>0</v>
      </c>
      <c r="R26" s="33">
        <v>9.5</v>
      </c>
      <c r="S26" s="28" t="s">
        <v>68</v>
      </c>
      <c r="T26" s="34">
        <v>21</v>
      </c>
      <c r="U26" s="34">
        <v>14</v>
      </c>
      <c r="V26" s="35">
        <v>12.5</v>
      </c>
      <c r="W26" s="36">
        <v>4</v>
      </c>
      <c r="X26" s="37">
        <v>4</v>
      </c>
      <c r="Y26" s="38">
        <f t="shared" si="9"/>
        <v>3.6749999999999999E-3</v>
      </c>
      <c r="Z26" s="36">
        <v>65</v>
      </c>
      <c r="AA26" s="39">
        <f t="shared" si="10"/>
        <v>70748.299319727899</v>
      </c>
      <c r="AB26" s="40">
        <v>3500</v>
      </c>
      <c r="AC26" s="41">
        <f t="shared" si="11"/>
        <v>4.9471153846153838E-2</v>
      </c>
      <c r="AD26" s="31" t="s">
        <v>69</v>
      </c>
      <c r="AE26" s="42">
        <v>0.52500000000000002</v>
      </c>
      <c r="AF26" s="41">
        <f t="shared" si="0"/>
        <v>4.9874999999999998</v>
      </c>
      <c r="AG26" s="41">
        <f t="shared" si="1"/>
        <v>14.536971153846153</v>
      </c>
      <c r="AH26" s="43">
        <v>0.05</v>
      </c>
      <c r="AI26" s="41">
        <f t="shared" si="2"/>
        <v>1.1105</v>
      </c>
      <c r="AJ26" s="43">
        <v>0.06</v>
      </c>
      <c r="AK26" s="41">
        <f t="shared" si="3"/>
        <v>1.3326</v>
      </c>
      <c r="AL26" s="44">
        <f t="shared" si="12"/>
        <v>1.3894999999999982</v>
      </c>
      <c r="AM26" s="43">
        <v>0.08</v>
      </c>
      <c r="AN26" s="41">
        <f t="shared" si="4"/>
        <v>1.7768000000000002</v>
      </c>
      <c r="AO26" s="43">
        <v>0</v>
      </c>
      <c r="AP26" s="41">
        <f t="shared" si="13"/>
        <v>0</v>
      </c>
      <c r="AQ26" s="43">
        <v>0</v>
      </c>
      <c r="AR26" s="41">
        <f t="shared" si="14"/>
        <v>0</v>
      </c>
      <c r="AS26" s="45">
        <v>0</v>
      </c>
      <c r="AT26" s="43">
        <v>0</v>
      </c>
      <c r="AU26" s="41">
        <f t="shared" si="15"/>
        <v>0</v>
      </c>
      <c r="AV26" s="41">
        <f t="shared" si="16"/>
        <v>5.6093999999999991</v>
      </c>
      <c r="AW26" s="41">
        <f t="shared" si="5"/>
        <v>20.146371153846154</v>
      </c>
      <c r="AX26" s="46">
        <f t="shared" si="6"/>
        <v>9.2914400997471724E-2</v>
      </c>
      <c r="AY26" s="45">
        <v>22.21</v>
      </c>
      <c r="AZ26" s="44">
        <f t="shared" si="17"/>
        <v>23.320500000000003</v>
      </c>
      <c r="BA26" s="45">
        <v>47.99</v>
      </c>
      <c r="BB26" s="46">
        <f t="shared" si="18"/>
        <v>0.51405501146072097</v>
      </c>
      <c r="BC26" s="37"/>
      <c r="BD26" s="41">
        <f t="shared" si="7"/>
        <v>0</v>
      </c>
      <c r="BE26" s="41">
        <f t="shared" si="8"/>
        <v>0</v>
      </c>
    </row>
    <row r="27" spans="1:57" ht="14" x14ac:dyDescent="0.3">
      <c r="A27" s="27">
        <v>29</v>
      </c>
      <c r="B27" s="28"/>
      <c r="C27" s="28"/>
      <c r="D27" s="29" t="s">
        <v>57</v>
      </c>
      <c r="E27" s="28"/>
      <c r="F27" s="28" t="s">
        <v>58</v>
      </c>
      <c r="G27" s="30" t="s">
        <v>59</v>
      </c>
      <c r="H27" s="28" t="s">
        <v>60</v>
      </c>
      <c r="I27" s="28" t="s">
        <v>61</v>
      </c>
      <c r="J27" s="28" t="s">
        <v>62</v>
      </c>
      <c r="K27" s="28" t="s">
        <v>62</v>
      </c>
      <c r="L27" s="31" t="s">
        <v>76</v>
      </c>
      <c r="M27" s="28" t="s">
        <v>118</v>
      </c>
      <c r="N27" s="28" t="s">
        <v>127</v>
      </c>
      <c r="O27" s="28" t="s">
        <v>128</v>
      </c>
      <c r="P27" s="28" t="s">
        <v>67</v>
      </c>
      <c r="Q27" s="32">
        <f t="shared" si="19"/>
        <v>0</v>
      </c>
      <c r="R27" s="33">
        <v>11.2</v>
      </c>
      <c r="S27" s="28" t="s">
        <v>68</v>
      </c>
      <c r="T27" s="34">
        <v>21</v>
      </c>
      <c r="U27" s="34">
        <v>14</v>
      </c>
      <c r="V27" s="35">
        <v>13.5</v>
      </c>
      <c r="W27" s="36">
        <v>4</v>
      </c>
      <c r="X27" s="37">
        <v>4</v>
      </c>
      <c r="Y27" s="38">
        <f t="shared" si="9"/>
        <v>3.9690000000000003E-3</v>
      </c>
      <c r="Z27" s="36">
        <v>65</v>
      </c>
      <c r="AA27" s="39">
        <f t="shared" si="10"/>
        <v>65507.684555303596</v>
      </c>
      <c r="AB27" s="40">
        <v>3500</v>
      </c>
      <c r="AC27" s="41">
        <f t="shared" si="11"/>
        <v>5.342884615384616E-2</v>
      </c>
      <c r="AD27" s="31" t="s">
        <v>69</v>
      </c>
      <c r="AE27" s="42">
        <v>0.52500000000000002</v>
      </c>
      <c r="AF27" s="41">
        <f t="shared" si="0"/>
        <v>5.88</v>
      </c>
      <c r="AG27" s="41">
        <f t="shared" si="1"/>
        <v>17.133428846153844</v>
      </c>
      <c r="AH27" s="43">
        <v>0.05</v>
      </c>
      <c r="AI27" s="41">
        <f t="shared" si="2"/>
        <v>1.3695000000000002</v>
      </c>
      <c r="AJ27" s="43">
        <v>0.06</v>
      </c>
      <c r="AK27" s="41">
        <f t="shared" si="3"/>
        <v>1.6434</v>
      </c>
      <c r="AL27" s="44">
        <f t="shared" si="12"/>
        <v>1.1304999999999978</v>
      </c>
      <c r="AM27" s="43">
        <v>0.08</v>
      </c>
      <c r="AN27" s="41">
        <f t="shared" si="4"/>
        <v>2.1912000000000003</v>
      </c>
      <c r="AO27" s="43">
        <v>0</v>
      </c>
      <c r="AP27" s="41">
        <f t="shared" si="13"/>
        <v>0</v>
      </c>
      <c r="AQ27" s="43">
        <v>0</v>
      </c>
      <c r="AR27" s="41">
        <f t="shared" si="14"/>
        <v>0</v>
      </c>
      <c r="AS27" s="45">
        <v>0</v>
      </c>
      <c r="AT27" s="43">
        <v>0</v>
      </c>
      <c r="AU27" s="41">
        <f t="shared" si="15"/>
        <v>0</v>
      </c>
      <c r="AV27" s="41">
        <f t="shared" si="16"/>
        <v>6.3345999999999982</v>
      </c>
      <c r="AW27" s="41">
        <f t="shared" si="5"/>
        <v>23.468028846153842</v>
      </c>
      <c r="AX27" s="46">
        <f t="shared" si="6"/>
        <v>0.14318989243688054</v>
      </c>
      <c r="AY27" s="45">
        <v>27.39</v>
      </c>
      <c r="AZ27" s="41">
        <f t="shared" si="17"/>
        <v>28.759500000000003</v>
      </c>
      <c r="BA27" s="45">
        <v>62.989999999999995</v>
      </c>
      <c r="BB27" s="46">
        <f t="shared" si="18"/>
        <v>0.54342752817907591</v>
      </c>
      <c r="BC27" s="37"/>
      <c r="BD27" s="41">
        <f t="shared" si="7"/>
        <v>0</v>
      </c>
      <c r="BE27" s="41">
        <f t="shared" si="8"/>
        <v>0</v>
      </c>
    </row>
    <row r="28" spans="1:57" ht="14" x14ac:dyDescent="0.3">
      <c r="A28" s="27">
        <v>30</v>
      </c>
      <c r="B28" s="28"/>
      <c r="C28" s="28"/>
      <c r="D28" s="29" t="s">
        <v>57</v>
      </c>
      <c r="E28" s="28"/>
      <c r="F28" s="28" t="s">
        <v>58</v>
      </c>
      <c r="G28" s="30" t="s">
        <v>59</v>
      </c>
      <c r="H28" s="28" t="s">
        <v>60</v>
      </c>
      <c r="I28" s="28" t="s">
        <v>61</v>
      </c>
      <c r="J28" s="28" t="s">
        <v>62</v>
      </c>
      <c r="K28" s="28" t="s">
        <v>62</v>
      </c>
      <c r="L28" s="31" t="s">
        <v>91</v>
      </c>
      <c r="M28" s="28" t="s">
        <v>118</v>
      </c>
      <c r="N28" s="28" t="s">
        <v>129</v>
      </c>
      <c r="O28" s="28" t="s">
        <v>130</v>
      </c>
      <c r="P28" s="28" t="s">
        <v>67</v>
      </c>
      <c r="Q28" s="32">
        <f t="shared" si="19"/>
        <v>0</v>
      </c>
      <c r="R28" s="33">
        <v>11.4</v>
      </c>
      <c r="S28" s="28" t="s">
        <v>68</v>
      </c>
      <c r="T28" s="34">
        <v>21</v>
      </c>
      <c r="U28" s="34">
        <v>14</v>
      </c>
      <c r="V28" s="35">
        <v>13.5</v>
      </c>
      <c r="W28" s="36">
        <v>4</v>
      </c>
      <c r="X28" s="37">
        <v>4</v>
      </c>
      <c r="Y28" s="38">
        <f t="shared" si="9"/>
        <v>3.9690000000000003E-3</v>
      </c>
      <c r="Z28" s="36">
        <v>65</v>
      </c>
      <c r="AA28" s="39">
        <f t="shared" si="10"/>
        <v>65507.684555303596</v>
      </c>
      <c r="AB28" s="40">
        <v>3500</v>
      </c>
      <c r="AC28" s="41">
        <f t="shared" si="11"/>
        <v>5.342884615384616E-2</v>
      </c>
      <c r="AD28" s="31" t="s">
        <v>69</v>
      </c>
      <c r="AE28" s="42">
        <v>0.52500000000000002</v>
      </c>
      <c r="AF28" s="41">
        <f t="shared" si="0"/>
        <v>5.9850000000000003</v>
      </c>
      <c r="AG28" s="41">
        <f t="shared" si="1"/>
        <v>17.438428846153847</v>
      </c>
      <c r="AH28" s="43">
        <v>0.05</v>
      </c>
      <c r="AI28" s="41">
        <f t="shared" si="2"/>
        <v>1.3695000000000002</v>
      </c>
      <c r="AJ28" s="43">
        <v>0.06</v>
      </c>
      <c r="AK28" s="41">
        <f t="shared" si="3"/>
        <v>1.6434</v>
      </c>
      <c r="AL28" s="44">
        <f t="shared" si="12"/>
        <v>1.1304999999999978</v>
      </c>
      <c r="AM28" s="43">
        <v>0.08</v>
      </c>
      <c r="AN28" s="41">
        <f t="shared" si="4"/>
        <v>2.1912000000000003</v>
      </c>
      <c r="AO28" s="43">
        <v>0</v>
      </c>
      <c r="AP28" s="41">
        <f t="shared" si="13"/>
        <v>0</v>
      </c>
      <c r="AQ28" s="43">
        <v>0</v>
      </c>
      <c r="AR28" s="41">
        <f t="shared" si="14"/>
        <v>0</v>
      </c>
      <c r="AS28" s="45">
        <v>0</v>
      </c>
      <c r="AT28" s="43">
        <v>0</v>
      </c>
      <c r="AU28" s="41">
        <f t="shared" si="15"/>
        <v>0</v>
      </c>
      <c r="AV28" s="41">
        <f t="shared" si="16"/>
        <v>6.3345999999999982</v>
      </c>
      <c r="AW28" s="41">
        <f t="shared" si="5"/>
        <v>23.773028846153846</v>
      </c>
      <c r="AX28" s="46">
        <f t="shared" si="6"/>
        <v>0.13205444154239337</v>
      </c>
      <c r="AY28" s="45">
        <v>27.39</v>
      </c>
      <c r="AZ28" s="41">
        <f t="shared" si="17"/>
        <v>28.759500000000003</v>
      </c>
      <c r="BA28" s="45">
        <v>62.989999999999995</v>
      </c>
      <c r="BB28" s="46">
        <f t="shared" si="18"/>
        <v>0.54342752817907591</v>
      </c>
      <c r="BC28" s="37"/>
      <c r="BD28" s="41">
        <f t="shared" si="7"/>
        <v>0</v>
      </c>
      <c r="BE28" s="41">
        <f t="shared" si="8"/>
        <v>0</v>
      </c>
    </row>
    <row r="29" spans="1:57" ht="14" x14ac:dyDescent="0.3">
      <c r="A29" s="27">
        <v>31</v>
      </c>
      <c r="B29" s="28"/>
      <c r="C29" s="28"/>
      <c r="D29" s="29" t="s">
        <v>57</v>
      </c>
      <c r="E29" s="28"/>
      <c r="F29" s="28" t="s">
        <v>58</v>
      </c>
      <c r="G29" s="30" t="s">
        <v>59</v>
      </c>
      <c r="H29" s="28" t="s">
        <v>60</v>
      </c>
      <c r="I29" s="28" t="s">
        <v>61</v>
      </c>
      <c r="J29" s="28" t="s">
        <v>62</v>
      </c>
      <c r="K29" s="28" t="s">
        <v>62</v>
      </c>
      <c r="L29" s="31" t="s">
        <v>63</v>
      </c>
      <c r="M29" s="28" t="s">
        <v>131</v>
      </c>
      <c r="N29" s="28" t="s">
        <v>132</v>
      </c>
      <c r="O29" s="28" t="s">
        <v>133</v>
      </c>
      <c r="P29" s="28" t="s">
        <v>67</v>
      </c>
      <c r="Q29" s="32">
        <f t="shared" si="19"/>
        <v>0</v>
      </c>
      <c r="R29" s="33">
        <v>6.65</v>
      </c>
      <c r="S29" s="28" t="s">
        <v>68</v>
      </c>
      <c r="T29" s="34">
        <v>21</v>
      </c>
      <c r="U29" s="34">
        <v>14</v>
      </c>
      <c r="V29" s="35">
        <v>10.5</v>
      </c>
      <c r="W29" s="36">
        <v>4</v>
      </c>
      <c r="X29" s="37">
        <v>4</v>
      </c>
      <c r="Y29" s="38">
        <f t="shared" si="9"/>
        <v>3.0869999999999999E-3</v>
      </c>
      <c r="Z29" s="36">
        <v>65</v>
      </c>
      <c r="AA29" s="39">
        <f t="shared" si="10"/>
        <v>84224.165856818916</v>
      </c>
      <c r="AB29" s="40">
        <v>3500</v>
      </c>
      <c r="AC29" s="41">
        <f t="shared" si="11"/>
        <v>4.1555769230769229E-2</v>
      </c>
      <c r="AD29" s="31" t="s">
        <v>69</v>
      </c>
      <c r="AE29" s="42">
        <v>0.52500000000000002</v>
      </c>
      <c r="AF29" s="41">
        <f t="shared" si="0"/>
        <v>3.4912500000000004</v>
      </c>
      <c r="AG29" s="41">
        <f t="shared" si="1"/>
        <v>10.18280576923077</v>
      </c>
      <c r="AH29" s="43">
        <v>0.05</v>
      </c>
      <c r="AI29" s="41">
        <f t="shared" si="2"/>
        <v>0.74450000000000005</v>
      </c>
      <c r="AJ29" s="43">
        <v>0.06</v>
      </c>
      <c r="AK29" s="41">
        <f t="shared" si="3"/>
        <v>0.89339999999999997</v>
      </c>
      <c r="AL29" s="44">
        <f t="shared" si="12"/>
        <v>1.7554999999999996</v>
      </c>
      <c r="AM29" s="43">
        <v>0.08</v>
      </c>
      <c r="AN29" s="41">
        <f t="shared" si="4"/>
        <v>1.1912</v>
      </c>
      <c r="AO29" s="43">
        <v>0</v>
      </c>
      <c r="AP29" s="41">
        <f t="shared" si="13"/>
        <v>0</v>
      </c>
      <c r="AQ29" s="43">
        <v>0</v>
      </c>
      <c r="AR29" s="41">
        <f t="shared" si="14"/>
        <v>0</v>
      </c>
      <c r="AS29" s="45">
        <v>0</v>
      </c>
      <c r="AT29" s="43">
        <v>0</v>
      </c>
      <c r="AU29" s="41">
        <f t="shared" si="15"/>
        <v>0</v>
      </c>
      <c r="AV29" s="41">
        <f t="shared" si="16"/>
        <v>4.5846</v>
      </c>
      <c r="AW29" s="41">
        <f t="shared" si="5"/>
        <v>14.76740576923077</v>
      </c>
      <c r="AX29" s="46">
        <f t="shared" si="6"/>
        <v>8.2333264452136134E-3</v>
      </c>
      <c r="AY29" s="45">
        <v>14.89</v>
      </c>
      <c r="AZ29" s="44">
        <f t="shared" si="17"/>
        <v>15.634500000000001</v>
      </c>
      <c r="BA29" s="45">
        <v>31.99</v>
      </c>
      <c r="BB29" s="46">
        <f t="shared" si="18"/>
        <v>0.51126914660831513</v>
      </c>
      <c r="BC29" s="37"/>
      <c r="BD29" s="41">
        <f t="shared" si="7"/>
        <v>0</v>
      </c>
      <c r="BE29" s="41">
        <f t="shared" si="8"/>
        <v>0</v>
      </c>
    </row>
    <row r="30" spans="1:57" ht="14" x14ac:dyDescent="0.3">
      <c r="A30" s="27">
        <v>32</v>
      </c>
      <c r="B30" s="28"/>
      <c r="C30" s="28"/>
      <c r="D30" s="29" t="s">
        <v>57</v>
      </c>
      <c r="E30" s="28"/>
      <c r="F30" s="28" t="s">
        <v>58</v>
      </c>
      <c r="G30" s="30" t="s">
        <v>59</v>
      </c>
      <c r="H30" s="28" t="s">
        <v>60</v>
      </c>
      <c r="I30" s="28" t="s">
        <v>61</v>
      </c>
      <c r="J30" s="28" t="s">
        <v>62</v>
      </c>
      <c r="K30" s="28" t="s">
        <v>62</v>
      </c>
      <c r="L30" s="31" t="s">
        <v>82</v>
      </c>
      <c r="M30" s="28" t="s">
        <v>131</v>
      </c>
      <c r="N30" s="28" t="s">
        <v>134</v>
      </c>
      <c r="O30" s="28" t="s">
        <v>135</v>
      </c>
      <c r="P30" s="28" t="s">
        <v>67</v>
      </c>
      <c r="Q30" s="32">
        <f t="shared" si="19"/>
        <v>0</v>
      </c>
      <c r="R30" s="33">
        <v>6.95</v>
      </c>
      <c r="S30" s="28" t="s">
        <v>68</v>
      </c>
      <c r="T30" s="34">
        <v>21</v>
      </c>
      <c r="U30" s="34">
        <v>14</v>
      </c>
      <c r="V30" s="35">
        <v>10.5</v>
      </c>
      <c r="W30" s="36">
        <v>4</v>
      </c>
      <c r="X30" s="37">
        <v>4</v>
      </c>
      <c r="Y30" s="38">
        <f t="shared" si="9"/>
        <v>3.0869999999999999E-3</v>
      </c>
      <c r="Z30" s="36">
        <v>65</v>
      </c>
      <c r="AA30" s="39">
        <f t="shared" si="10"/>
        <v>84224.165856818916</v>
      </c>
      <c r="AB30" s="40">
        <v>3500</v>
      </c>
      <c r="AC30" s="41">
        <f t="shared" si="11"/>
        <v>4.1555769230769229E-2</v>
      </c>
      <c r="AD30" s="31" t="s">
        <v>69</v>
      </c>
      <c r="AE30" s="42">
        <v>0.52500000000000002</v>
      </c>
      <c r="AF30" s="41">
        <f t="shared" si="0"/>
        <v>3.6487500000000002</v>
      </c>
      <c r="AG30" s="41">
        <f t="shared" si="1"/>
        <v>10.640305769230769</v>
      </c>
      <c r="AH30" s="43">
        <v>0.05</v>
      </c>
      <c r="AI30" s="41">
        <f t="shared" si="2"/>
        <v>0.80800000000000005</v>
      </c>
      <c r="AJ30" s="43">
        <v>0.06</v>
      </c>
      <c r="AK30" s="41">
        <f t="shared" si="3"/>
        <v>0.96960000000000002</v>
      </c>
      <c r="AL30" s="44">
        <f t="shared" si="12"/>
        <v>1.6920000000000002</v>
      </c>
      <c r="AM30" s="43">
        <v>0.08</v>
      </c>
      <c r="AN30" s="41">
        <f t="shared" si="4"/>
        <v>1.2927999999999999</v>
      </c>
      <c r="AO30" s="43">
        <v>0</v>
      </c>
      <c r="AP30" s="41">
        <f t="shared" si="13"/>
        <v>0</v>
      </c>
      <c r="AQ30" s="43">
        <v>0</v>
      </c>
      <c r="AR30" s="41">
        <f t="shared" si="14"/>
        <v>0</v>
      </c>
      <c r="AS30" s="45">
        <v>0</v>
      </c>
      <c r="AT30" s="43">
        <v>0</v>
      </c>
      <c r="AU30" s="41">
        <f t="shared" si="15"/>
        <v>0</v>
      </c>
      <c r="AV30" s="41">
        <f t="shared" si="16"/>
        <v>4.7624000000000004</v>
      </c>
      <c r="AW30" s="41">
        <f t="shared" si="5"/>
        <v>15.402705769230771</v>
      </c>
      <c r="AX30" s="46">
        <f t="shared" si="6"/>
        <v>4.6862266755521624E-2</v>
      </c>
      <c r="AY30" s="45">
        <v>16.16</v>
      </c>
      <c r="AZ30" s="44">
        <f t="shared" si="17"/>
        <v>16.968</v>
      </c>
      <c r="BA30" s="45">
        <v>34.99</v>
      </c>
      <c r="BB30" s="46">
        <f t="shared" si="18"/>
        <v>0.51506144612746507</v>
      </c>
      <c r="BC30" s="37"/>
      <c r="BD30" s="41">
        <f t="shared" si="7"/>
        <v>0</v>
      </c>
      <c r="BE30" s="41">
        <f t="shared" si="8"/>
        <v>0</v>
      </c>
    </row>
    <row r="31" spans="1:57" ht="14" x14ac:dyDescent="0.3">
      <c r="A31" s="27">
        <v>33</v>
      </c>
      <c r="B31" s="28"/>
      <c r="C31" s="28"/>
      <c r="D31" s="29" t="s">
        <v>57</v>
      </c>
      <c r="E31" s="28"/>
      <c r="F31" s="28" t="s">
        <v>58</v>
      </c>
      <c r="G31" s="30" t="s">
        <v>59</v>
      </c>
      <c r="H31" s="28" t="s">
        <v>60</v>
      </c>
      <c r="I31" s="28" t="s">
        <v>61</v>
      </c>
      <c r="J31" s="28" t="s">
        <v>62</v>
      </c>
      <c r="K31" s="28" t="s">
        <v>62</v>
      </c>
      <c r="L31" s="31" t="s">
        <v>70</v>
      </c>
      <c r="M31" s="28" t="s">
        <v>131</v>
      </c>
      <c r="N31" s="28" t="s">
        <v>136</v>
      </c>
      <c r="O31" s="28" t="s">
        <v>137</v>
      </c>
      <c r="P31" s="28" t="s">
        <v>67</v>
      </c>
      <c r="Q31" s="32">
        <f t="shared" si="19"/>
        <v>0</v>
      </c>
      <c r="R31" s="33">
        <v>8.6</v>
      </c>
      <c r="S31" s="28" t="s">
        <v>68</v>
      </c>
      <c r="T31" s="34">
        <v>21</v>
      </c>
      <c r="U31" s="34">
        <v>14</v>
      </c>
      <c r="V31" s="35">
        <v>11.5</v>
      </c>
      <c r="W31" s="36">
        <v>4</v>
      </c>
      <c r="X31" s="37">
        <v>4</v>
      </c>
      <c r="Y31" s="38">
        <f t="shared" si="9"/>
        <v>3.3809999999999999E-3</v>
      </c>
      <c r="Z31" s="36">
        <v>65</v>
      </c>
      <c r="AA31" s="39">
        <f t="shared" si="10"/>
        <v>76900.325347530321</v>
      </c>
      <c r="AB31" s="40">
        <v>3500</v>
      </c>
      <c r="AC31" s="41">
        <f t="shared" si="11"/>
        <v>4.5513461538461537E-2</v>
      </c>
      <c r="AD31" s="31" t="s">
        <v>69</v>
      </c>
      <c r="AE31" s="42">
        <v>0.52500000000000002</v>
      </c>
      <c r="AF31" s="41">
        <f t="shared" si="0"/>
        <v>4.5149999999999997</v>
      </c>
      <c r="AG31" s="41">
        <f t="shared" si="1"/>
        <v>13.160513461538461</v>
      </c>
      <c r="AH31" s="43">
        <v>0.05</v>
      </c>
      <c r="AI31" s="41">
        <f t="shared" si="2"/>
        <v>0.97850000000000004</v>
      </c>
      <c r="AJ31" s="43">
        <v>0.06</v>
      </c>
      <c r="AK31" s="41">
        <f t="shared" si="3"/>
        <v>1.1741999999999999</v>
      </c>
      <c r="AL31" s="44">
        <f t="shared" si="12"/>
        <v>1.5214999999999996</v>
      </c>
      <c r="AM31" s="43">
        <v>0.08</v>
      </c>
      <c r="AN31" s="41">
        <f t="shared" si="4"/>
        <v>1.5656000000000001</v>
      </c>
      <c r="AO31" s="43">
        <v>0</v>
      </c>
      <c r="AP31" s="41">
        <f t="shared" si="13"/>
        <v>0</v>
      </c>
      <c r="AQ31" s="43">
        <v>0</v>
      </c>
      <c r="AR31" s="41">
        <f t="shared" si="14"/>
        <v>0</v>
      </c>
      <c r="AS31" s="45">
        <v>0</v>
      </c>
      <c r="AT31" s="43">
        <v>0</v>
      </c>
      <c r="AU31" s="41">
        <f t="shared" si="15"/>
        <v>0</v>
      </c>
      <c r="AV31" s="41">
        <f t="shared" si="16"/>
        <v>5.2397999999999998</v>
      </c>
      <c r="AW31" s="41">
        <f t="shared" si="5"/>
        <v>18.40031346153846</v>
      </c>
      <c r="AX31" s="46">
        <f t="shared" si="6"/>
        <v>5.9769368342439483E-2</v>
      </c>
      <c r="AY31" s="45">
        <v>19.57</v>
      </c>
      <c r="AZ31" s="44">
        <f t="shared" si="17"/>
        <v>20.548500000000001</v>
      </c>
      <c r="BA31" s="45">
        <v>42.99</v>
      </c>
      <c r="BB31" s="46">
        <f t="shared" si="18"/>
        <v>0.52201674808094911</v>
      </c>
      <c r="BC31" s="37"/>
      <c r="BD31" s="41">
        <f t="shared" si="7"/>
        <v>0</v>
      </c>
      <c r="BE31" s="41">
        <f t="shared" si="8"/>
        <v>0</v>
      </c>
    </row>
    <row r="32" spans="1:57" ht="14" x14ac:dyDescent="0.3">
      <c r="A32" s="27">
        <v>34</v>
      </c>
      <c r="B32" s="28"/>
      <c r="C32" s="28"/>
      <c r="D32" s="29" t="s">
        <v>57</v>
      </c>
      <c r="E32" s="28"/>
      <c r="F32" s="28" t="s">
        <v>58</v>
      </c>
      <c r="G32" s="30" t="s">
        <v>59</v>
      </c>
      <c r="H32" s="28" t="s">
        <v>60</v>
      </c>
      <c r="I32" s="28" t="s">
        <v>61</v>
      </c>
      <c r="J32" s="28" t="s">
        <v>62</v>
      </c>
      <c r="K32" s="28" t="s">
        <v>62</v>
      </c>
      <c r="L32" s="31" t="s">
        <v>73</v>
      </c>
      <c r="M32" s="28" t="s">
        <v>131</v>
      </c>
      <c r="N32" s="28" t="s">
        <v>138</v>
      </c>
      <c r="O32" s="28" t="s">
        <v>139</v>
      </c>
      <c r="P32" s="28" t="s">
        <v>67</v>
      </c>
      <c r="Q32" s="32">
        <f t="shared" si="19"/>
        <v>0</v>
      </c>
      <c r="R32" s="33">
        <v>9.5</v>
      </c>
      <c r="S32" s="28" t="s">
        <v>68</v>
      </c>
      <c r="T32" s="34">
        <v>21</v>
      </c>
      <c r="U32" s="34">
        <v>14</v>
      </c>
      <c r="V32" s="35">
        <v>12.5</v>
      </c>
      <c r="W32" s="36">
        <v>4</v>
      </c>
      <c r="X32" s="37">
        <v>4</v>
      </c>
      <c r="Y32" s="38">
        <f t="shared" si="9"/>
        <v>3.6749999999999999E-3</v>
      </c>
      <c r="Z32" s="36">
        <v>65</v>
      </c>
      <c r="AA32" s="39">
        <f t="shared" si="10"/>
        <v>70748.299319727899</v>
      </c>
      <c r="AB32" s="40">
        <v>3500</v>
      </c>
      <c r="AC32" s="41">
        <f t="shared" si="11"/>
        <v>4.9471153846153838E-2</v>
      </c>
      <c r="AD32" s="31" t="s">
        <v>69</v>
      </c>
      <c r="AE32" s="42">
        <v>0.52500000000000002</v>
      </c>
      <c r="AF32" s="41">
        <f t="shared" si="0"/>
        <v>4.9874999999999998</v>
      </c>
      <c r="AG32" s="41">
        <f t="shared" si="1"/>
        <v>14.536971153846153</v>
      </c>
      <c r="AH32" s="43">
        <v>0.05</v>
      </c>
      <c r="AI32" s="41">
        <f t="shared" si="2"/>
        <v>1.1105</v>
      </c>
      <c r="AJ32" s="43">
        <v>0.06</v>
      </c>
      <c r="AK32" s="41">
        <f t="shared" si="3"/>
        <v>1.3326</v>
      </c>
      <c r="AL32" s="44">
        <f t="shared" si="12"/>
        <v>1.3894999999999982</v>
      </c>
      <c r="AM32" s="43">
        <v>0.08</v>
      </c>
      <c r="AN32" s="41">
        <f t="shared" si="4"/>
        <v>1.7768000000000002</v>
      </c>
      <c r="AO32" s="43">
        <v>0</v>
      </c>
      <c r="AP32" s="41">
        <f t="shared" si="13"/>
        <v>0</v>
      </c>
      <c r="AQ32" s="43">
        <v>0</v>
      </c>
      <c r="AR32" s="41">
        <f t="shared" si="14"/>
        <v>0</v>
      </c>
      <c r="AS32" s="45">
        <v>0</v>
      </c>
      <c r="AT32" s="43">
        <v>0</v>
      </c>
      <c r="AU32" s="41">
        <f t="shared" si="15"/>
        <v>0</v>
      </c>
      <c r="AV32" s="41">
        <f t="shared" si="16"/>
        <v>5.6093999999999991</v>
      </c>
      <c r="AW32" s="41">
        <f t="shared" si="5"/>
        <v>20.146371153846154</v>
      </c>
      <c r="AX32" s="46">
        <f t="shared" si="6"/>
        <v>9.2914400997471724E-2</v>
      </c>
      <c r="AY32" s="45">
        <v>22.21</v>
      </c>
      <c r="AZ32" s="44">
        <f t="shared" si="17"/>
        <v>23.320500000000003</v>
      </c>
      <c r="BA32" s="45">
        <v>47.99</v>
      </c>
      <c r="BB32" s="46">
        <f t="shared" si="18"/>
        <v>0.51405501146072097</v>
      </c>
      <c r="BC32" s="37"/>
      <c r="BD32" s="41">
        <f t="shared" si="7"/>
        <v>0</v>
      </c>
      <c r="BE32" s="41">
        <f t="shared" si="8"/>
        <v>0</v>
      </c>
    </row>
    <row r="33" spans="1:57" ht="14" x14ac:dyDescent="0.3">
      <c r="A33" s="27">
        <v>35</v>
      </c>
      <c r="B33" s="28"/>
      <c r="C33" s="28"/>
      <c r="D33" s="29" t="s">
        <v>57</v>
      </c>
      <c r="E33" s="28"/>
      <c r="F33" s="28" t="s">
        <v>58</v>
      </c>
      <c r="G33" s="30" t="s">
        <v>59</v>
      </c>
      <c r="H33" s="28" t="s">
        <v>60</v>
      </c>
      <c r="I33" s="28" t="s">
        <v>61</v>
      </c>
      <c r="J33" s="28" t="s">
        <v>62</v>
      </c>
      <c r="K33" s="28" t="s">
        <v>62</v>
      </c>
      <c r="L33" s="31" t="s">
        <v>76</v>
      </c>
      <c r="M33" s="28" t="s">
        <v>131</v>
      </c>
      <c r="N33" s="28" t="s">
        <v>140</v>
      </c>
      <c r="O33" s="28" t="s">
        <v>141</v>
      </c>
      <c r="P33" s="28" t="s">
        <v>67</v>
      </c>
      <c r="Q33" s="32">
        <f t="shared" si="19"/>
        <v>0</v>
      </c>
      <c r="R33" s="33">
        <v>11.2</v>
      </c>
      <c r="S33" s="28" t="s">
        <v>68</v>
      </c>
      <c r="T33" s="34">
        <v>21</v>
      </c>
      <c r="U33" s="34">
        <v>14</v>
      </c>
      <c r="V33" s="35">
        <v>13.5</v>
      </c>
      <c r="W33" s="36">
        <v>4</v>
      </c>
      <c r="X33" s="37">
        <v>4</v>
      </c>
      <c r="Y33" s="38">
        <f t="shared" si="9"/>
        <v>3.9690000000000003E-3</v>
      </c>
      <c r="Z33" s="36">
        <v>65</v>
      </c>
      <c r="AA33" s="39">
        <f t="shared" si="10"/>
        <v>65507.684555303596</v>
      </c>
      <c r="AB33" s="40">
        <v>3500</v>
      </c>
      <c r="AC33" s="41">
        <f t="shared" si="11"/>
        <v>5.342884615384616E-2</v>
      </c>
      <c r="AD33" s="31" t="s">
        <v>69</v>
      </c>
      <c r="AE33" s="42">
        <v>0.52500000000000002</v>
      </c>
      <c r="AF33" s="41">
        <f t="shared" si="0"/>
        <v>5.88</v>
      </c>
      <c r="AG33" s="41">
        <f t="shared" si="1"/>
        <v>17.133428846153844</v>
      </c>
      <c r="AH33" s="43">
        <v>0.05</v>
      </c>
      <c r="AI33" s="41">
        <f t="shared" si="2"/>
        <v>1.3695000000000002</v>
      </c>
      <c r="AJ33" s="43">
        <v>0.06</v>
      </c>
      <c r="AK33" s="41">
        <f t="shared" si="3"/>
        <v>1.6434</v>
      </c>
      <c r="AL33" s="44">
        <f t="shared" si="12"/>
        <v>1.1304999999999978</v>
      </c>
      <c r="AM33" s="43">
        <v>0.08</v>
      </c>
      <c r="AN33" s="41">
        <f t="shared" si="4"/>
        <v>2.1912000000000003</v>
      </c>
      <c r="AO33" s="43">
        <v>0</v>
      </c>
      <c r="AP33" s="41">
        <f t="shared" si="13"/>
        <v>0</v>
      </c>
      <c r="AQ33" s="43">
        <v>0</v>
      </c>
      <c r="AR33" s="41">
        <f t="shared" si="14"/>
        <v>0</v>
      </c>
      <c r="AS33" s="45">
        <v>0</v>
      </c>
      <c r="AT33" s="43">
        <v>0</v>
      </c>
      <c r="AU33" s="41">
        <f t="shared" si="15"/>
        <v>0</v>
      </c>
      <c r="AV33" s="41">
        <f t="shared" si="16"/>
        <v>6.3345999999999982</v>
      </c>
      <c r="AW33" s="41">
        <f t="shared" si="5"/>
        <v>23.468028846153842</v>
      </c>
      <c r="AX33" s="46">
        <f t="shared" si="6"/>
        <v>0.14318989243688054</v>
      </c>
      <c r="AY33" s="45">
        <v>27.39</v>
      </c>
      <c r="AZ33" s="41">
        <f t="shared" si="17"/>
        <v>28.759500000000003</v>
      </c>
      <c r="BA33" s="45">
        <v>62.989999999999995</v>
      </c>
      <c r="BB33" s="46">
        <f t="shared" si="18"/>
        <v>0.54342752817907591</v>
      </c>
      <c r="BC33" s="37"/>
      <c r="BD33" s="41">
        <f t="shared" si="7"/>
        <v>0</v>
      </c>
      <c r="BE33" s="41">
        <f t="shared" si="8"/>
        <v>0</v>
      </c>
    </row>
    <row r="34" spans="1:57" ht="14" x14ac:dyDescent="0.3">
      <c r="A34" s="27">
        <v>36</v>
      </c>
      <c r="B34" s="28"/>
      <c r="C34" s="28"/>
      <c r="D34" s="29" t="s">
        <v>57</v>
      </c>
      <c r="E34" s="28"/>
      <c r="F34" s="28" t="s">
        <v>58</v>
      </c>
      <c r="G34" s="30" t="s">
        <v>59</v>
      </c>
      <c r="H34" s="28" t="s">
        <v>60</v>
      </c>
      <c r="I34" s="28" t="s">
        <v>61</v>
      </c>
      <c r="J34" s="28" t="s">
        <v>62</v>
      </c>
      <c r="K34" s="28" t="s">
        <v>62</v>
      </c>
      <c r="L34" s="31" t="s">
        <v>91</v>
      </c>
      <c r="M34" s="28" t="s">
        <v>131</v>
      </c>
      <c r="N34" s="28" t="s">
        <v>142</v>
      </c>
      <c r="O34" s="28" t="s">
        <v>143</v>
      </c>
      <c r="P34" s="28" t="s">
        <v>67</v>
      </c>
      <c r="Q34" s="32">
        <f t="shared" si="19"/>
        <v>0</v>
      </c>
      <c r="R34" s="33">
        <v>11.4</v>
      </c>
      <c r="S34" s="28" t="s">
        <v>68</v>
      </c>
      <c r="T34" s="34">
        <v>21</v>
      </c>
      <c r="U34" s="34">
        <v>14</v>
      </c>
      <c r="V34" s="35">
        <v>13.5</v>
      </c>
      <c r="W34" s="36">
        <v>4</v>
      </c>
      <c r="X34" s="37">
        <v>4</v>
      </c>
      <c r="Y34" s="38">
        <f t="shared" si="9"/>
        <v>3.9690000000000003E-3</v>
      </c>
      <c r="Z34" s="36">
        <v>65</v>
      </c>
      <c r="AA34" s="39">
        <f t="shared" si="10"/>
        <v>65507.684555303596</v>
      </c>
      <c r="AB34" s="40">
        <v>3500</v>
      </c>
      <c r="AC34" s="41">
        <f t="shared" si="11"/>
        <v>5.342884615384616E-2</v>
      </c>
      <c r="AD34" s="31" t="s">
        <v>69</v>
      </c>
      <c r="AE34" s="42">
        <v>0.52500000000000002</v>
      </c>
      <c r="AF34" s="41">
        <f t="shared" si="0"/>
        <v>5.9850000000000003</v>
      </c>
      <c r="AG34" s="41">
        <f t="shared" si="1"/>
        <v>17.438428846153847</v>
      </c>
      <c r="AH34" s="43">
        <v>0.05</v>
      </c>
      <c r="AI34" s="41">
        <f t="shared" si="2"/>
        <v>1.3695000000000002</v>
      </c>
      <c r="AJ34" s="43">
        <v>0.06</v>
      </c>
      <c r="AK34" s="41">
        <f t="shared" si="3"/>
        <v>1.6434</v>
      </c>
      <c r="AL34" s="44">
        <f t="shared" si="12"/>
        <v>1.1304999999999978</v>
      </c>
      <c r="AM34" s="43">
        <v>0.08</v>
      </c>
      <c r="AN34" s="41">
        <f t="shared" si="4"/>
        <v>2.1912000000000003</v>
      </c>
      <c r="AO34" s="43">
        <v>0</v>
      </c>
      <c r="AP34" s="41">
        <f t="shared" si="13"/>
        <v>0</v>
      </c>
      <c r="AQ34" s="43">
        <v>0</v>
      </c>
      <c r="AR34" s="41">
        <f t="shared" si="14"/>
        <v>0</v>
      </c>
      <c r="AS34" s="45">
        <v>0</v>
      </c>
      <c r="AT34" s="43">
        <v>0</v>
      </c>
      <c r="AU34" s="41">
        <f t="shared" si="15"/>
        <v>0</v>
      </c>
      <c r="AV34" s="41">
        <f t="shared" si="16"/>
        <v>6.3345999999999982</v>
      </c>
      <c r="AW34" s="41">
        <f t="shared" si="5"/>
        <v>23.773028846153846</v>
      </c>
      <c r="AX34" s="46">
        <f t="shared" si="6"/>
        <v>0.13205444154239337</v>
      </c>
      <c r="AY34" s="45">
        <v>27.39</v>
      </c>
      <c r="AZ34" s="41">
        <f t="shared" si="17"/>
        <v>28.759500000000003</v>
      </c>
      <c r="BA34" s="45">
        <v>62.989999999999995</v>
      </c>
      <c r="BB34" s="46">
        <f t="shared" si="18"/>
        <v>0.54342752817907591</v>
      </c>
      <c r="BC34" s="37"/>
      <c r="BD34" s="41">
        <f t="shared" si="7"/>
        <v>0</v>
      </c>
      <c r="BE34" s="41">
        <f t="shared" si="8"/>
        <v>0</v>
      </c>
    </row>
    <row r="35" spans="1:57" ht="14" x14ac:dyDescent="0.3">
      <c r="A35" s="27">
        <v>37</v>
      </c>
      <c r="B35" s="28"/>
      <c r="C35" s="28"/>
      <c r="D35" s="29" t="s">
        <v>57</v>
      </c>
      <c r="E35" s="28"/>
      <c r="F35" s="28" t="s">
        <v>58</v>
      </c>
      <c r="G35" s="30" t="s">
        <v>59</v>
      </c>
      <c r="H35" s="28" t="s">
        <v>60</v>
      </c>
      <c r="I35" s="28" t="s">
        <v>61</v>
      </c>
      <c r="J35" s="28" t="s">
        <v>62</v>
      </c>
      <c r="K35" s="28" t="s">
        <v>62</v>
      </c>
      <c r="L35" s="31" t="s">
        <v>63</v>
      </c>
      <c r="M35" s="28" t="s">
        <v>144</v>
      </c>
      <c r="N35" s="48" t="s">
        <v>145</v>
      </c>
      <c r="O35" s="49" t="s">
        <v>146</v>
      </c>
      <c r="P35" s="28" t="s">
        <v>67</v>
      </c>
      <c r="Q35" s="32">
        <f t="shared" si="19"/>
        <v>0</v>
      </c>
      <c r="R35" s="33">
        <v>6.65</v>
      </c>
      <c r="S35" s="28" t="s">
        <v>68</v>
      </c>
      <c r="T35" s="34">
        <v>21</v>
      </c>
      <c r="U35" s="34">
        <v>14</v>
      </c>
      <c r="V35" s="35">
        <v>10.5</v>
      </c>
      <c r="W35" s="36">
        <v>4</v>
      </c>
      <c r="X35" s="37">
        <v>4</v>
      </c>
      <c r="Y35" s="38">
        <f t="shared" si="9"/>
        <v>3.0869999999999999E-3</v>
      </c>
      <c r="Z35" s="36">
        <v>65</v>
      </c>
      <c r="AA35" s="39">
        <f t="shared" si="10"/>
        <v>84224.165856818916</v>
      </c>
      <c r="AB35" s="40">
        <v>3500</v>
      </c>
      <c r="AC35" s="41">
        <f t="shared" si="11"/>
        <v>4.1555769230769229E-2</v>
      </c>
      <c r="AD35" s="31" t="s">
        <v>69</v>
      </c>
      <c r="AE35" s="42">
        <v>0.52500000000000002</v>
      </c>
      <c r="AF35" s="41">
        <f t="shared" si="0"/>
        <v>3.4912500000000004</v>
      </c>
      <c r="AG35" s="41">
        <f t="shared" si="1"/>
        <v>10.18280576923077</v>
      </c>
      <c r="AH35" s="43">
        <v>0.05</v>
      </c>
      <c r="AI35" s="41">
        <f t="shared" si="2"/>
        <v>0.74450000000000005</v>
      </c>
      <c r="AJ35" s="43">
        <v>0.06</v>
      </c>
      <c r="AK35" s="41">
        <f t="shared" si="3"/>
        <v>0.89339999999999997</v>
      </c>
      <c r="AL35" s="44">
        <f t="shared" si="12"/>
        <v>1.7554999999999996</v>
      </c>
      <c r="AM35" s="43">
        <v>0.08</v>
      </c>
      <c r="AN35" s="41">
        <f t="shared" si="4"/>
        <v>1.1912</v>
      </c>
      <c r="AO35" s="43">
        <v>0</v>
      </c>
      <c r="AP35" s="41">
        <f t="shared" si="13"/>
        <v>0</v>
      </c>
      <c r="AQ35" s="43">
        <v>0</v>
      </c>
      <c r="AR35" s="41">
        <f t="shared" si="14"/>
        <v>0</v>
      </c>
      <c r="AS35" s="45">
        <v>0</v>
      </c>
      <c r="AT35" s="43">
        <v>0</v>
      </c>
      <c r="AU35" s="41">
        <f t="shared" si="15"/>
        <v>0</v>
      </c>
      <c r="AV35" s="41">
        <f t="shared" si="16"/>
        <v>4.5846</v>
      </c>
      <c r="AW35" s="41">
        <f t="shared" si="5"/>
        <v>14.76740576923077</v>
      </c>
      <c r="AX35" s="46">
        <f t="shared" si="6"/>
        <v>8.2333264452136134E-3</v>
      </c>
      <c r="AY35" s="45">
        <v>14.89</v>
      </c>
      <c r="AZ35" s="44">
        <f t="shared" si="17"/>
        <v>15.634500000000001</v>
      </c>
      <c r="BA35" s="45">
        <v>31.99</v>
      </c>
      <c r="BB35" s="46">
        <f t="shared" si="18"/>
        <v>0.51126914660831513</v>
      </c>
      <c r="BC35" s="37"/>
      <c r="BD35" s="41">
        <f t="shared" si="7"/>
        <v>0</v>
      </c>
      <c r="BE35" s="41">
        <f t="shared" si="8"/>
        <v>0</v>
      </c>
    </row>
    <row r="36" spans="1:57" ht="14" x14ac:dyDescent="0.3">
      <c r="A36" s="27">
        <v>39</v>
      </c>
      <c r="B36" s="28"/>
      <c r="C36" s="28"/>
      <c r="D36" s="29" t="s">
        <v>57</v>
      </c>
      <c r="E36" s="28"/>
      <c r="F36" s="28" t="s">
        <v>58</v>
      </c>
      <c r="G36" s="30" t="s">
        <v>59</v>
      </c>
      <c r="H36" s="28" t="s">
        <v>60</v>
      </c>
      <c r="I36" s="28" t="s">
        <v>61</v>
      </c>
      <c r="J36" s="28" t="s">
        <v>62</v>
      </c>
      <c r="K36" s="28" t="s">
        <v>62</v>
      </c>
      <c r="L36" s="31" t="s">
        <v>70</v>
      </c>
      <c r="M36" s="28" t="s">
        <v>144</v>
      </c>
      <c r="N36" s="48" t="s">
        <v>147</v>
      </c>
      <c r="O36" s="49" t="s">
        <v>148</v>
      </c>
      <c r="P36" s="28" t="s">
        <v>67</v>
      </c>
      <c r="Q36" s="32">
        <f>Q31</f>
        <v>0</v>
      </c>
      <c r="R36" s="33">
        <v>8.6</v>
      </c>
      <c r="S36" s="28" t="s">
        <v>68</v>
      </c>
      <c r="T36" s="34">
        <v>21</v>
      </c>
      <c r="U36" s="34">
        <v>14</v>
      </c>
      <c r="V36" s="35">
        <v>11.5</v>
      </c>
      <c r="W36" s="36">
        <v>4</v>
      </c>
      <c r="X36" s="37">
        <v>4</v>
      </c>
      <c r="Y36" s="38">
        <f t="shared" si="9"/>
        <v>3.3809999999999999E-3</v>
      </c>
      <c r="Z36" s="36">
        <v>65</v>
      </c>
      <c r="AA36" s="39">
        <f t="shared" si="10"/>
        <v>76900.325347530321</v>
      </c>
      <c r="AB36" s="40">
        <v>3500</v>
      </c>
      <c r="AC36" s="41">
        <f t="shared" si="11"/>
        <v>4.5513461538461537E-2</v>
      </c>
      <c r="AD36" s="31" t="s">
        <v>69</v>
      </c>
      <c r="AE36" s="42">
        <v>0.52500000000000002</v>
      </c>
      <c r="AF36" s="41">
        <f t="shared" si="0"/>
        <v>4.5149999999999997</v>
      </c>
      <c r="AG36" s="41">
        <f t="shared" si="1"/>
        <v>13.160513461538461</v>
      </c>
      <c r="AH36" s="43">
        <v>0.05</v>
      </c>
      <c r="AI36" s="41">
        <f t="shared" si="2"/>
        <v>0.97850000000000004</v>
      </c>
      <c r="AJ36" s="43">
        <v>0.06</v>
      </c>
      <c r="AK36" s="41">
        <f t="shared" si="3"/>
        <v>1.1741999999999999</v>
      </c>
      <c r="AL36" s="44">
        <f t="shared" si="12"/>
        <v>1.5214999999999996</v>
      </c>
      <c r="AM36" s="43">
        <v>0.08</v>
      </c>
      <c r="AN36" s="41">
        <f t="shared" si="4"/>
        <v>1.5656000000000001</v>
      </c>
      <c r="AO36" s="43">
        <v>0</v>
      </c>
      <c r="AP36" s="41">
        <f t="shared" si="13"/>
        <v>0</v>
      </c>
      <c r="AQ36" s="43">
        <v>0</v>
      </c>
      <c r="AR36" s="41">
        <f t="shared" si="14"/>
        <v>0</v>
      </c>
      <c r="AS36" s="45">
        <v>0</v>
      </c>
      <c r="AT36" s="43">
        <v>0</v>
      </c>
      <c r="AU36" s="41">
        <f t="shared" si="15"/>
        <v>0</v>
      </c>
      <c r="AV36" s="41">
        <f t="shared" si="16"/>
        <v>5.2397999999999998</v>
      </c>
      <c r="AW36" s="41">
        <f t="shared" si="5"/>
        <v>18.40031346153846</v>
      </c>
      <c r="AX36" s="46">
        <f t="shared" si="6"/>
        <v>5.9769368342439483E-2</v>
      </c>
      <c r="AY36" s="45">
        <v>19.57</v>
      </c>
      <c r="AZ36" s="44">
        <f t="shared" si="17"/>
        <v>20.548500000000001</v>
      </c>
      <c r="BA36" s="45">
        <v>42.99</v>
      </c>
      <c r="BB36" s="46">
        <f t="shared" si="18"/>
        <v>0.52201674808094911</v>
      </c>
      <c r="BC36" s="37"/>
      <c r="BD36" s="41">
        <f t="shared" si="7"/>
        <v>0</v>
      </c>
      <c r="BE36" s="41">
        <f t="shared" si="8"/>
        <v>0</v>
      </c>
    </row>
    <row r="37" spans="1:57" ht="14" x14ac:dyDescent="0.3">
      <c r="A37" s="27">
        <v>40</v>
      </c>
      <c r="B37" s="28"/>
      <c r="C37" s="28"/>
      <c r="D37" s="29" t="s">
        <v>57</v>
      </c>
      <c r="E37" s="28"/>
      <c r="F37" s="28" t="s">
        <v>58</v>
      </c>
      <c r="G37" s="30" t="s">
        <v>59</v>
      </c>
      <c r="H37" s="28" t="s">
        <v>60</v>
      </c>
      <c r="I37" s="28" t="s">
        <v>61</v>
      </c>
      <c r="J37" s="28" t="s">
        <v>62</v>
      </c>
      <c r="K37" s="28" t="s">
        <v>62</v>
      </c>
      <c r="L37" s="31" t="s">
        <v>73</v>
      </c>
      <c r="M37" s="28" t="s">
        <v>144</v>
      </c>
      <c r="N37" s="48" t="s">
        <v>149</v>
      </c>
      <c r="O37" s="49" t="s">
        <v>150</v>
      </c>
      <c r="P37" s="28" t="s">
        <v>67</v>
      </c>
      <c r="Q37" s="32">
        <f>Q32</f>
        <v>0</v>
      </c>
      <c r="R37" s="33">
        <v>9.5</v>
      </c>
      <c r="S37" s="28" t="s">
        <v>68</v>
      </c>
      <c r="T37" s="34">
        <v>21</v>
      </c>
      <c r="U37" s="34">
        <v>14</v>
      </c>
      <c r="V37" s="35">
        <v>12.5</v>
      </c>
      <c r="W37" s="36">
        <v>4</v>
      </c>
      <c r="X37" s="37">
        <v>4</v>
      </c>
      <c r="Y37" s="38">
        <f t="shared" si="9"/>
        <v>3.6749999999999999E-3</v>
      </c>
      <c r="Z37" s="36">
        <v>65</v>
      </c>
      <c r="AA37" s="39">
        <f t="shared" si="10"/>
        <v>70748.299319727899</v>
      </c>
      <c r="AB37" s="40">
        <v>3500</v>
      </c>
      <c r="AC37" s="41">
        <f t="shared" si="11"/>
        <v>4.9471153846153838E-2</v>
      </c>
      <c r="AD37" s="31" t="s">
        <v>69</v>
      </c>
      <c r="AE37" s="42">
        <v>0.52500000000000002</v>
      </c>
      <c r="AF37" s="41">
        <f t="shared" si="0"/>
        <v>4.9874999999999998</v>
      </c>
      <c r="AG37" s="41">
        <f t="shared" si="1"/>
        <v>14.536971153846153</v>
      </c>
      <c r="AH37" s="43">
        <v>0.05</v>
      </c>
      <c r="AI37" s="41">
        <f t="shared" si="2"/>
        <v>1.1105</v>
      </c>
      <c r="AJ37" s="43">
        <v>0.06</v>
      </c>
      <c r="AK37" s="41">
        <f t="shared" si="3"/>
        <v>1.3326</v>
      </c>
      <c r="AL37" s="44">
        <f t="shared" si="12"/>
        <v>1.3894999999999982</v>
      </c>
      <c r="AM37" s="43">
        <v>0.08</v>
      </c>
      <c r="AN37" s="41">
        <f t="shared" si="4"/>
        <v>1.7768000000000002</v>
      </c>
      <c r="AO37" s="43">
        <v>0</v>
      </c>
      <c r="AP37" s="41">
        <f t="shared" si="13"/>
        <v>0</v>
      </c>
      <c r="AQ37" s="43">
        <v>0</v>
      </c>
      <c r="AR37" s="41">
        <f t="shared" si="14"/>
        <v>0</v>
      </c>
      <c r="AS37" s="45">
        <v>0</v>
      </c>
      <c r="AT37" s="43">
        <v>0</v>
      </c>
      <c r="AU37" s="41">
        <f t="shared" si="15"/>
        <v>0</v>
      </c>
      <c r="AV37" s="41">
        <f t="shared" si="16"/>
        <v>5.6093999999999991</v>
      </c>
      <c r="AW37" s="41">
        <f t="shared" si="5"/>
        <v>20.146371153846154</v>
      </c>
      <c r="AX37" s="46">
        <f t="shared" si="6"/>
        <v>9.2914400997471724E-2</v>
      </c>
      <c r="AY37" s="45">
        <v>22.21</v>
      </c>
      <c r="AZ37" s="44">
        <f t="shared" si="17"/>
        <v>23.320500000000003</v>
      </c>
      <c r="BA37" s="45">
        <v>47.99</v>
      </c>
      <c r="BB37" s="46">
        <f t="shared" si="18"/>
        <v>0.51405501146072097</v>
      </c>
      <c r="BC37" s="37"/>
      <c r="BD37" s="41">
        <f t="shared" si="7"/>
        <v>0</v>
      </c>
      <c r="BE37" s="41">
        <f t="shared" si="8"/>
        <v>0</v>
      </c>
    </row>
    <row r="38" spans="1:57" ht="14" x14ac:dyDescent="0.3">
      <c r="A38" s="27">
        <v>41</v>
      </c>
      <c r="B38" s="28"/>
      <c r="C38" s="28"/>
      <c r="D38" s="29" t="s">
        <v>57</v>
      </c>
      <c r="E38" s="28"/>
      <c r="F38" s="28" t="s">
        <v>58</v>
      </c>
      <c r="G38" s="30" t="s">
        <v>59</v>
      </c>
      <c r="H38" s="28" t="s">
        <v>60</v>
      </c>
      <c r="I38" s="28" t="s">
        <v>61</v>
      </c>
      <c r="J38" s="28" t="s">
        <v>62</v>
      </c>
      <c r="K38" s="28" t="s">
        <v>62</v>
      </c>
      <c r="L38" s="31" t="s">
        <v>76</v>
      </c>
      <c r="M38" s="28" t="s">
        <v>144</v>
      </c>
      <c r="N38" s="48" t="s">
        <v>151</v>
      </c>
      <c r="O38" s="49" t="s">
        <v>152</v>
      </c>
      <c r="P38" s="28" t="s">
        <v>67</v>
      </c>
      <c r="Q38" s="32">
        <f>Q33</f>
        <v>0</v>
      </c>
      <c r="R38" s="33">
        <v>11.2</v>
      </c>
      <c r="S38" s="28" t="s">
        <v>68</v>
      </c>
      <c r="T38" s="34">
        <v>21</v>
      </c>
      <c r="U38" s="34">
        <v>14</v>
      </c>
      <c r="V38" s="35">
        <v>13.5</v>
      </c>
      <c r="W38" s="36">
        <v>4</v>
      </c>
      <c r="X38" s="37">
        <v>4</v>
      </c>
      <c r="Y38" s="38">
        <f t="shared" si="9"/>
        <v>3.9690000000000003E-3</v>
      </c>
      <c r="Z38" s="36">
        <v>65</v>
      </c>
      <c r="AA38" s="39">
        <f t="shared" si="10"/>
        <v>65507.684555303596</v>
      </c>
      <c r="AB38" s="40">
        <v>3500</v>
      </c>
      <c r="AC38" s="41">
        <f t="shared" si="11"/>
        <v>5.342884615384616E-2</v>
      </c>
      <c r="AD38" s="31" t="s">
        <v>69</v>
      </c>
      <c r="AE38" s="42">
        <v>0.52500000000000002</v>
      </c>
      <c r="AF38" s="41">
        <f t="shared" si="0"/>
        <v>5.88</v>
      </c>
      <c r="AG38" s="41">
        <f t="shared" si="1"/>
        <v>17.133428846153844</v>
      </c>
      <c r="AH38" s="43">
        <v>0.05</v>
      </c>
      <c r="AI38" s="41">
        <f t="shared" si="2"/>
        <v>1.3695000000000002</v>
      </c>
      <c r="AJ38" s="43">
        <v>0.06</v>
      </c>
      <c r="AK38" s="41">
        <f t="shared" si="3"/>
        <v>1.6434</v>
      </c>
      <c r="AL38" s="44">
        <f t="shared" si="12"/>
        <v>1.1304999999999978</v>
      </c>
      <c r="AM38" s="43">
        <v>0.08</v>
      </c>
      <c r="AN38" s="41">
        <f t="shared" si="4"/>
        <v>2.1912000000000003</v>
      </c>
      <c r="AO38" s="43">
        <v>0</v>
      </c>
      <c r="AP38" s="41">
        <f t="shared" si="13"/>
        <v>0</v>
      </c>
      <c r="AQ38" s="43">
        <v>0</v>
      </c>
      <c r="AR38" s="41">
        <f t="shared" si="14"/>
        <v>0</v>
      </c>
      <c r="AS38" s="45">
        <v>0</v>
      </c>
      <c r="AT38" s="43">
        <v>0</v>
      </c>
      <c r="AU38" s="41">
        <f t="shared" si="15"/>
        <v>0</v>
      </c>
      <c r="AV38" s="41">
        <f t="shared" si="16"/>
        <v>6.3345999999999982</v>
      </c>
      <c r="AW38" s="41">
        <f t="shared" si="5"/>
        <v>23.468028846153842</v>
      </c>
      <c r="AX38" s="46">
        <f t="shared" si="6"/>
        <v>0.14318989243688054</v>
      </c>
      <c r="AY38" s="45">
        <v>27.39</v>
      </c>
      <c r="AZ38" s="41">
        <f t="shared" si="17"/>
        <v>28.759500000000003</v>
      </c>
      <c r="BA38" s="45">
        <v>62.989999999999995</v>
      </c>
      <c r="BB38" s="46">
        <f t="shared" si="18"/>
        <v>0.54342752817907591</v>
      </c>
      <c r="BC38" s="37"/>
      <c r="BD38" s="41">
        <f t="shared" si="7"/>
        <v>0</v>
      </c>
      <c r="BE38" s="41">
        <f t="shared" si="8"/>
        <v>0</v>
      </c>
    </row>
    <row r="39" spans="1:57" ht="14" x14ac:dyDescent="0.3">
      <c r="A39" s="27">
        <v>43</v>
      </c>
      <c r="B39" s="28"/>
      <c r="C39" s="28"/>
      <c r="D39" s="29" t="s">
        <v>57</v>
      </c>
      <c r="E39" s="28"/>
      <c r="F39" s="28" t="s">
        <v>58</v>
      </c>
      <c r="G39" s="30" t="s">
        <v>59</v>
      </c>
      <c r="H39" s="28" t="s">
        <v>60</v>
      </c>
      <c r="I39" s="28" t="s">
        <v>61</v>
      </c>
      <c r="J39" s="28" t="s">
        <v>62</v>
      </c>
      <c r="K39" s="28" t="s">
        <v>62</v>
      </c>
      <c r="L39" s="31" t="s">
        <v>63</v>
      </c>
      <c r="M39" s="28" t="s">
        <v>153</v>
      </c>
      <c r="N39" s="48" t="s">
        <v>154</v>
      </c>
      <c r="O39" s="49" t="s">
        <v>155</v>
      </c>
      <c r="P39" s="28" t="s">
        <v>67</v>
      </c>
      <c r="Q39" s="32">
        <f>Q35</f>
        <v>0</v>
      </c>
      <c r="R39" s="33">
        <v>6.65</v>
      </c>
      <c r="S39" s="28" t="s">
        <v>68</v>
      </c>
      <c r="T39" s="34">
        <v>21</v>
      </c>
      <c r="U39" s="34">
        <v>14</v>
      </c>
      <c r="V39" s="35">
        <v>10.5</v>
      </c>
      <c r="W39" s="36">
        <v>4</v>
      </c>
      <c r="X39" s="37">
        <v>4</v>
      </c>
      <c r="Y39" s="38">
        <f t="shared" si="9"/>
        <v>3.0869999999999999E-3</v>
      </c>
      <c r="Z39" s="36">
        <v>65</v>
      </c>
      <c r="AA39" s="39">
        <f t="shared" si="10"/>
        <v>84224.165856818916</v>
      </c>
      <c r="AB39" s="40">
        <v>3500</v>
      </c>
      <c r="AC39" s="41">
        <f t="shared" si="11"/>
        <v>4.1555769230769229E-2</v>
      </c>
      <c r="AD39" s="31" t="s">
        <v>69</v>
      </c>
      <c r="AE39" s="42">
        <v>0.52500000000000002</v>
      </c>
      <c r="AF39" s="41">
        <f t="shared" si="0"/>
        <v>3.4912500000000004</v>
      </c>
      <c r="AG39" s="41">
        <f t="shared" si="1"/>
        <v>10.18280576923077</v>
      </c>
      <c r="AH39" s="43">
        <v>0.05</v>
      </c>
      <c r="AI39" s="41">
        <f t="shared" si="2"/>
        <v>0.74450000000000005</v>
      </c>
      <c r="AJ39" s="43">
        <v>0.06</v>
      </c>
      <c r="AK39" s="41">
        <f t="shared" si="3"/>
        <v>0.89339999999999997</v>
      </c>
      <c r="AL39" s="44">
        <f t="shared" si="12"/>
        <v>1.7554999999999996</v>
      </c>
      <c r="AM39" s="43">
        <v>0.08</v>
      </c>
      <c r="AN39" s="41">
        <f t="shared" si="4"/>
        <v>1.1912</v>
      </c>
      <c r="AO39" s="43">
        <v>0</v>
      </c>
      <c r="AP39" s="41">
        <f t="shared" si="13"/>
        <v>0</v>
      </c>
      <c r="AQ39" s="43">
        <v>0</v>
      </c>
      <c r="AR39" s="41">
        <f t="shared" si="14"/>
        <v>0</v>
      </c>
      <c r="AS39" s="45">
        <v>0</v>
      </c>
      <c r="AT39" s="43">
        <v>0</v>
      </c>
      <c r="AU39" s="41">
        <f t="shared" si="15"/>
        <v>0</v>
      </c>
      <c r="AV39" s="41">
        <f t="shared" si="16"/>
        <v>4.5846</v>
      </c>
      <c r="AW39" s="41">
        <f t="shared" si="5"/>
        <v>14.76740576923077</v>
      </c>
      <c r="AX39" s="46">
        <f t="shared" si="6"/>
        <v>8.2333264452136134E-3</v>
      </c>
      <c r="AY39" s="45">
        <v>14.89</v>
      </c>
      <c r="AZ39" s="44">
        <f t="shared" si="17"/>
        <v>15.634500000000001</v>
      </c>
      <c r="BA39" s="45">
        <v>31.99</v>
      </c>
      <c r="BB39" s="46">
        <f t="shared" si="18"/>
        <v>0.51126914660831513</v>
      </c>
      <c r="BC39" s="37"/>
      <c r="BD39" s="41">
        <f t="shared" si="7"/>
        <v>0</v>
      </c>
      <c r="BE39" s="41">
        <f t="shared" si="8"/>
        <v>0</v>
      </c>
    </row>
    <row r="40" spans="1:57" ht="14" x14ac:dyDescent="0.3">
      <c r="A40" s="27">
        <v>44</v>
      </c>
      <c r="B40" s="28"/>
      <c r="C40" s="28"/>
      <c r="D40" s="29" t="s">
        <v>57</v>
      </c>
      <c r="E40" s="28"/>
      <c r="F40" s="28" t="s">
        <v>58</v>
      </c>
      <c r="G40" s="30" t="s">
        <v>59</v>
      </c>
      <c r="H40" s="28" t="s">
        <v>60</v>
      </c>
      <c r="I40" s="28" t="s">
        <v>61</v>
      </c>
      <c r="J40" s="28" t="s">
        <v>62</v>
      </c>
      <c r="K40" s="28" t="s">
        <v>62</v>
      </c>
      <c r="L40" s="31" t="s">
        <v>82</v>
      </c>
      <c r="M40" s="28" t="s">
        <v>153</v>
      </c>
      <c r="N40" s="48" t="s">
        <v>156</v>
      </c>
      <c r="O40" s="49" t="s">
        <v>157</v>
      </c>
      <c r="P40" s="28" t="s">
        <v>67</v>
      </c>
      <c r="Q40" s="32">
        <f>Q7</f>
        <v>0</v>
      </c>
      <c r="R40" s="33">
        <v>6.95</v>
      </c>
      <c r="S40" s="28" t="s">
        <v>68</v>
      </c>
      <c r="T40" s="34">
        <v>21</v>
      </c>
      <c r="U40" s="34">
        <v>14</v>
      </c>
      <c r="V40" s="35">
        <v>10.5</v>
      </c>
      <c r="W40" s="36">
        <v>4</v>
      </c>
      <c r="X40" s="37">
        <v>4</v>
      </c>
      <c r="Y40" s="38">
        <f t="shared" si="9"/>
        <v>3.0869999999999999E-3</v>
      </c>
      <c r="Z40" s="36">
        <v>65</v>
      </c>
      <c r="AA40" s="39">
        <f t="shared" si="10"/>
        <v>84224.165856818916</v>
      </c>
      <c r="AB40" s="40">
        <v>3500</v>
      </c>
      <c r="AC40" s="41">
        <f t="shared" si="11"/>
        <v>4.1555769230769229E-2</v>
      </c>
      <c r="AD40" s="31" t="s">
        <v>69</v>
      </c>
      <c r="AE40" s="42">
        <v>0.52500000000000002</v>
      </c>
      <c r="AF40" s="41">
        <f t="shared" si="0"/>
        <v>3.6487500000000002</v>
      </c>
      <c r="AG40" s="41">
        <f t="shared" si="1"/>
        <v>10.640305769230769</v>
      </c>
      <c r="AH40" s="43">
        <v>0.05</v>
      </c>
      <c r="AI40" s="41">
        <f t="shared" si="2"/>
        <v>0.80800000000000005</v>
      </c>
      <c r="AJ40" s="43">
        <v>0.06</v>
      </c>
      <c r="AK40" s="41">
        <f t="shared" si="3"/>
        <v>0.96960000000000002</v>
      </c>
      <c r="AL40" s="44">
        <f t="shared" si="12"/>
        <v>1.6920000000000002</v>
      </c>
      <c r="AM40" s="43">
        <v>0.08</v>
      </c>
      <c r="AN40" s="41">
        <f t="shared" si="4"/>
        <v>1.2927999999999999</v>
      </c>
      <c r="AO40" s="43">
        <v>0</v>
      </c>
      <c r="AP40" s="41">
        <f t="shared" si="13"/>
        <v>0</v>
      </c>
      <c r="AQ40" s="43">
        <v>0</v>
      </c>
      <c r="AR40" s="41">
        <f t="shared" si="14"/>
        <v>0</v>
      </c>
      <c r="AS40" s="45">
        <v>0</v>
      </c>
      <c r="AT40" s="43">
        <v>0</v>
      </c>
      <c r="AU40" s="41">
        <f t="shared" si="15"/>
        <v>0</v>
      </c>
      <c r="AV40" s="41">
        <f t="shared" si="16"/>
        <v>4.7624000000000004</v>
      </c>
      <c r="AW40" s="41">
        <f t="shared" si="5"/>
        <v>15.402705769230771</v>
      </c>
      <c r="AX40" s="46">
        <f t="shared" si="6"/>
        <v>4.6862266755521624E-2</v>
      </c>
      <c r="AY40" s="45">
        <v>16.16</v>
      </c>
      <c r="AZ40" s="44">
        <f t="shared" si="17"/>
        <v>16.968</v>
      </c>
      <c r="BA40" s="45">
        <v>34.99</v>
      </c>
      <c r="BB40" s="46">
        <f t="shared" si="18"/>
        <v>0.51506144612746507</v>
      </c>
      <c r="BC40" s="37"/>
      <c r="BD40" s="41">
        <f t="shared" si="7"/>
        <v>0</v>
      </c>
      <c r="BE40" s="41">
        <f t="shared" si="8"/>
        <v>0</v>
      </c>
    </row>
    <row r="41" spans="1:57" ht="14" x14ac:dyDescent="0.3">
      <c r="A41" s="27">
        <v>45</v>
      </c>
      <c r="B41" s="28"/>
      <c r="C41" s="28"/>
      <c r="D41" s="29" t="s">
        <v>57</v>
      </c>
      <c r="E41" s="28"/>
      <c r="F41" s="28" t="s">
        <v>58</v>
      </c>
      <c r="G41" s="30" t="s">
        <v>59</v>
      </c>
      <c r="H41" s="28" t="s">
        <v>60</v>
      </c>
      <c r="I41" s="28" t="s">
        <v>61</v>
      </c>
      <c r="J41" s="28" t="s">
        <v>62</v>
      </c>
      <c r="K41" s="28" t="s">
        <v>62</v>
      </c>
      <c r="L41" s="31" t="s">
        <v>70</v>
      </c>
      <c r="M41" s="28" t="s">
        <v>153</v>
      </c>
      <c r="N41" s="48" t="s">
        <v>158</v>
      </c>
      <c r="O41" s="49" t="s">
        <v>159</v>
      </c>
      <c r="P41" s="28" t="s">
        <v>67</v>
      </c>
      <c r="Q41" s="32">
        <f t="shared" ref="Q41:Q45" si="20">Q36</f>
        <v>0</v>
      </c>
      <c r="R41" s="33">
        <v>8.6</v>
      </c>
      <c r="S41" s="28" t="s">
        <v>68</v>
      </c>
      <c r="T41" s="34">
        <v>21</v>
      </c>
      <c r="U41" s="34">
        <v>14</v>
      </c>
      <c r="V41" s="35">
        <v>11.5</v>
      </c>
      <c r="W41" s="36">
        <v>4</v>
      </c>
      <c r="X41" s="37">
        <v>4</v>
      </c>
      <c r="Y41" s="38">
        <f t="shared" si="9"/>
        <v>3.3809999999999999E-3</v>
      </c>
      <c r="Z41" s="36">
        <v>65</v>
      </c>
      <c r="AA41" s="39">
        <f t="shared" si="10"/>
        <v>76900.325347530321</v>
      </c>
      <c r="AB41" s="40">
        <v>3500</v>
      </c>
      <c r="AC41" s="41">
        <f t="shared" si="11"/>
        <v>4.5513461538461537E-2</v>
      </c>
      <c r="AD41" s="31" t="s">
        <v>69</v>
      </c>
      <c r="AE41" s="42">
        <v>0.52500000000000002</v>
      </c>
      <c r="AF41" s="41">
        <f t="shared" si="0"/>
        <v>4.5149999999999997</v>
      </c>
      <c r="AG41" s="41">
        <f t="shared" si="1"/>
        <v>13.160513461538461</v>
      </c>
      <c r="AH41" s="43">
        <v>0.05</v>
      </c>
      <c r="AI41" s="41">
        <f t="shared" si="2"/>
        <v>0.97850000000000004</v>
      </c>
      <c r="AJ41" s="43">
        <v>0.06</v>
      </c>
      <c r="AK41" s="41">
        <f t="shared" si="3"/>
        <v>1.1741999999999999</v>
      </c>
      <c r="AL41" s="44">
        <f t="shared" si="12"/>
        <v>1.5214999999999996</v>
      </c>
      <c r="AM41" s="43">
        <v>0.08</v>
      </c>
      <c r="AN41" s="41">
        <f t="shared" si="4"/>
        <v>1.5656000000000001</v>
      </c>
      <c r="AO41" s="43">
        <v>0</v>
      </c>
      <c r="AP41" s="41">
        <f t="shared" si="13"/>
        <v>0</v>
      </c>
      <c r="AQ41" s="43">
        <v>0</v>
      </c>
      <c r="AR41" s="41">
        <f t="shared" si="14"/>
        <v>0</v>
      </c>
      <c r="AS41" s="45">
        <v>0</v>
      </c>
      <c r="AT41" s="43">
        <v>0</v>
      </c>
      <c r="AU41" s="41">
        <f t="shared" si="15"/>
        <v>0</v>
      </c>
      <c r="AV41" s="41">
        <f t="shared" si="16"/>
        <v>5.2397999999999998</v>
      </c>
      <c r="AW41" s="41">
        <f t="shared" si="5"/>
        <v>18.40031346153846</v>
      </c>
      <c r="AX41" s="46">
        <f t="shared" si="6"/>
        <v>5.9769368342439483E-2</v>
      </c>
      <c r="AY41" s="45">
        <v>19.57</v>
      </c>
      <c r="AZ41" s="44">
        <f t="shared" si="17"/>
        <v>20.548500000000001</v>
      </c>
      <c r="BA41" s="45">
        <v>42.99</v>
      </c>
      <c r="BB41" s="46">
        <f t="shared" si="18"/>
        <v>0.52201674808094911</v>
      </c>
      <c r="BC41" s="37"/>
      <c r="BD41" s="41">
        <f t="shared" si="7"/>
        <v>0</v>
      </c>
      <c r="BE41" s="41">
        <f t="shared" si="8"/>
        <v>0</v>
      </c>
    </row>
    <row r="42" spans="1:57" ht="14" x14ac:dyDescent="0.3">
      <c r="A42" s="27">
        <v>46</v>
      </c>
      <c r="B42" s="28"/>
      <c r="C42" s="28"/>
      <c r="D42" s="29" t="s">
        <v>57</v>
      </c>
      <c r="E42" s="28"/>
      <c r="F42" s="28" t="s">
        <v>58</v>
      </c>
      <c r="G42" s="30" t="s">
        <v>59</v>
      </c>
      <c r="H42" s="28" t="s">
        <v>60</v>
      </c>
      <c r="I42" s="28" t="s">
        <v>61</v>
      </c>
      <c r="J42" s="28" t="s">
        <v>62</v>
      </c>
      <c r="K42" s="28" t="s">
        <v>62</v>
      </c>
      <c r="L42" s="31" t="s">
        <v>73</v>
      </c>
      <c r="M42" s="28" t="s">
        <v>153</v>
      </c>
      <c r="N42" s="48" t="s">
        <v>160</v>
      </c>
      <c r="O42" s="49" t="s">
        <v>161</v>
      </c>
      <c r="P42" s="28" t="s">
        <v>67</v>
      </c>
      <c r="Q42" s="32">
        <f t="shared" si="20"/>
        <v>0</v>
      </c>
      <c r="R42" s="33">
        <v>9.5</v>
      </c>
      <c r="S42" s="28" t="s">
        <v>68</v>
      </c>
      <c r="T42" s="34">
        <v>21</v>
      </c>
      <c r="U42" s="34">
        <v>14</v>
      </c>
      <c r="V42" s="35">
        <v>12.5</v>
      </c>
      <c r="W42" s="36">
        <v>4</v>
      </c>
      <c r="X42" s="37">
        <v>4</v>
      </c>
      <c r="Y42" s="38">
        <f t="shared" si="9"/>
        <v>3.6749999999999999E-3</v>
      </c>
      <c r="Z42" s="36">
        <v>65</v>
      </c>
      <c r="AA42" s="39">
        <f t="shared" si="10"/>
        <v>70748.299319727899</v>
      </c>
      <c r="AB42" s="40">
        <v>3500</v>
      </c>
      <c r="AC42" s="41">
        <f t="shared" si="11"/>
        <v>4.9471153846153838E-2</v>
      </c>
      <c r="AD42" s="31" t="s">
        <v>69</v>
      </c>
      <c r="AE42" s="42">
        <v>0.52500000000000002</v>
      </c>
      <c r="AF42" s="41">
        <f t="shared" si="0"/>
        <v>4.9874999999999998</v>
      </c>
      <c r="AG42" s="41">
        <f t="shared" si="1"/>
        <v>14.536971153846153</v>
      </c>
      <c r="AH42" s="43">
        <v>0.05</v>
      </c>
      <c r="AI42" s="41">
        <f t="shared" si="2"/>
        <v>1.1105</v>
      </c>
      <c r="AJ42" s="43">
        <v>0.06</v>
      </c>
      <c r="AK42" s="41">
        <f t="shared" si="3"/>
        <v>1.3326</v>
      </c>
      <c r="AL42" s="44">
        <f t="shared" si="12"/>
        <v>1.3894999999999982</v>
      </c>
      <c r="AM42" s="43">
        <v>0.08</v>
      </c>
      <c r="AN42" s="41">
        <f t="shared" si="4"/>
        <v>1.7768000000000002</v>
      </c>
      <c r="AO42" s="43">
        <v>0</v>
      </c>
      <c r="AP42" s="41">
        <f t="shared" si="13"/>
        <v>0</v>
      </c>
      <c r="AQ42" s="43">
        <v>0</v>
      </c>
      <c r="AR42" s="41">
        <f t="shared" si="14"/>
        <v>0</v>
      </c>
      <c r="AS42" s="45">
        <v>0</v>
      </c>
      <c r="AT42" s="43">
        <v>0</v>
      </c>
      <c r="AU42" s="41">
        <f t="shared" si="15"/>
        <v>0</v>
      </c>
      <c r="AV42" s="41">
        <f t="shared" si="16"/>
        <v>5.6093999999999991</v>
      </c>
      <c r="AW42" s="41">
        <f t="shared" si="5"/>
        <v>20.146371153846154</v>
      </c>
      <c r="AX42" s="46">
        <f t="shared" si="6"/>
        <v>9.2914400997471724E-2</v>
      </c>
      <c r="AY42" s="45">
        <v>22.21</v>
      </c>
      <c r="AZ42" s="44">
        <f t="shared" si="17"/>
        <v>23.320500000000003</v>
      </c>
      <c r="BA42" s="45">
        <v>47.99</v>
      </c>
      <c r="BB42" s="46">
        <f t="shared" si="18"/>
        <v>0.51405501146072097</v>
      </c>
      <c r="BC42" s="37"/>
      <c r="BD42" s="41">
        <f t="shared" si="7"/>
        <v>0</v>
      </c>
      <c r="BE42" s="41">
        <f t="shared" si="8"/>
        <v>0</v>
      </c>
    </row>
    <row r="43" spans="1:57" ht="14" x14ac:dyDescent="0.3">
      <c r="A43" s="27">
        <v>47</v>
      </c>
      <c r="B43" s="28"/>
      <c r="C43" s="28"/>
      <c r="D43" s="29" t="s">
        <v>57</v>
      </c>
      <c r="E43" s="28"/>
      <c r="F43" s="28" t="s">
        <v>58</v>
      </c>
      <c r="G43" s="30" t="s">
        <v>59</v>
      </c>
      <c r="H43" s="28" t="s">
        <v>60</v>
      </c>
      <c r="I43" s="28" t="s">
        <v>61</v>
      </c>
      <c r="J43" s="28" t="s">
        <v>62</v>
      </c>
      <c r="K43" s="28" t="s">
        <v>62</v>
      </c>
      <c r="L43" s="31" t="s">
        <v>76</v>
      </c>
      <c r="M43" s="28" t="s">
        <v>153</v>
      </c>
      <c r="N43" s="48" t="s">
        <v>162</v>
      </c>
      <c r="O43" s="49" t="s">
        <v>163</v>
      </c>
      <c r="P43" s="28" t="s">
        <v>67</v>
      </c>
      <c r="Q43" s="32">
        <f t="shared" si="20"/>
        <v>0</v>
      </c>
      <c r="R43" s="33">
        <v>11.2</v>
      </c>
      <c r="S43" s="28" t="s">
        <v>68</v>
      </c>
      <c r="T43" s="34">
        <v>21</v>
      </c>
      <c r="U43" s="34">
        <v>14</v>
      </c>
      <c r="V43" s="35">
        <v>13.5</v>
      </c>
      <c r="W43" s="36">
        <v>4</v>
      </c>
      <c r="X43" s="37">
        <v>4</v>
      </c>
      <c r="Y43" s="38">
        <f t="shared" si="9"/>
        <v>3.9690000000000003E-3</v>
      </c>
      <c r="Z43" s="36">
        <v>65</v>
      </c>
      <c r="AA43" s="39">
        <f t="shared" si="10"/>
        <v>65507.684555303596</v>
      </c>
      <c r="AB43" s="40">
        <v>3500</v>
      </c>
      <c r="AC43" s="41">
        <f t="shared" si="11"/>
        <v>5.342884615384616E-2</v>
      </c>
      <c r="AD43" s="31" t="s">
        <v>69</v>
      </c>
      <c r="AE43" s="42">
        <v>0.52500000000000002</v>
      </c>
      <c r="AF43" s="41">
        <f t="shared" si="0"/>
        <v>5.88</v>
      </c>
      <c r="AG43" s="41">
        <f t="shared" si="1"/>
        <v>17.133428846153844</v>
      </c>
      <c r="AH43" s="43">
        <v>0.05</v>
      </c>
      <c r="AI43" s="41">
        <f t="shared" si="2"/>
        <v>1.3695000000000002</v>
      </c>
      <c r="AJ43" s="43">
        <v>0.06</v>
      </c>
      <c r="AK43" s="41">
        <f t="shared" si="3"/>
        <v>1.6434</v>
      </c>
      <c r="AL43" s="44">
        <f t="shared" si="12"/>
        <v>1.1304999999999978</v>
      </c>
      <c r="AM43" s="43">
        <v>0.08</v>
      </c>
      <c r="AN43" s="41">
        <f t="shared" si="4"/>
        <v>2.1912000000000003</v>
      </c>
      <c r="AO43" s="43">
        <v>0</v>
      </c>
      <c r="AP43" s="41">
        <f t="shared" si="13"/>
        <v>0</v>
      </c>
      <c r="AQ43" s="43">
        <v>0</v>
      </c>
      <c r="AR43" s="41">
        <f t="shared" si="14"/>
        <v>0</v>
      </c>
      <c r="AS43" s="45">
        <v>0</v>
      </c>
      <c r="AT43" s="43">
        <v>0</v>
      </c>
      <c r="AU43" s="41">
        <f t="shared" si="15"/>
        <v>0</v>
      </c>
      <c r="AV43" s="41">
        <f t="shared" si="16"/>
        <v>6.3345999999999982</v>
      </c>
      <c r="AW43" s="41">
        <f t="shared" si="5"/>
        <v>23.468028846153842</v>
      </c>
      <c r="AX43" s="46">
        <f t="shared" si="6"/>
        <v>0.14318989243688054</v>
      </c>
      <c r="AY43" s="45">
        <v>27.39</v>
      </c>
      <c r="AZ43" s="41">
        <f t="shared" si="17"/>
        <v>28.759500000000003</v>
      </c>
      <c r="BA43" s="45">
        <v>62.989999999999995</v>
      </c>
      <c r="BB43" s="46">
        <f t="shared" si="18"/>
        <v>0.54342752817907591</v>
      </c>
      <c r="BC43" s="37"/>
      <c r="BD43" s="41">
        <f t="shared" si="7"/>
        <v>0</v>
      </c>
      <c r="BE43" s="41">
        <f t="shared" si="8"/>
        <v>0</v>
      </c>
    </row>
    <row r="44" spans="1:57" ht="14" x14ac:dyDescent="0.3">
      <c r="A44" s="27">
        <v>49</v>
      </c>
      <c r="B44" s="28"/>
      <c r="C44" s="28"/>
      <c r="D44" s="29" t="s">
        <v>57</v>
      </c>
      <c r="E44" s="28"/>
      <c r="F44" s="28" t="s">
        <v>58</v>
      </c>
      <c r="G44" s="30" t="s">
        <v>59</v>
      </c>
      <c r="H44" s="28" t="s">
        <v>60</v>
      </c>
      <c r="I44" s="28" t="s">
        <v>61</v>
      </c>
      <c r="J44" s="28" t="s">
        <v>62</v>
      </c>
      <c r="K44" s="28" t="s">
        <v>62</v>
      </c>
      <c r="L44" s="31" t="s">
        <v>63</v>
      </c>
      <c r="M44" s="28" t="s">
        <v>164</v>
      </c>
      <c r="N44" s="48" t="s">
        <v>165</v>
      </c>
      <c r="O44" s="49" t="s">
        <v>166</v>
      </c>
      <c r="P44" s="28" t="s">
        <v>67</v>
      </c>
      <c r="Q44" s="32">
        <f t="shared" si="20"/>
        <v>0</v>
      </c>
      <c r="R44" s="33">
        <v>6.65</v>
      </c>
      <c r="S44" s="28" t="s">
        <v>68</v>
      </c>
      <c r="T44" s="34">
        <v>21</v>
      </c>
      <c r="U44" s="34">
        <v>14</v>
      </c>
      <c r="V44" s="35">
        <v>10.5</v>
      </c>
      <c r="W44" s="36">
        <v>4</v>
      </c>
      <c r="X44" s="37">
        <v>4</v>
      </c>
      <c r="Y44" s="38">
        <f t="shared" si="9"/>
        <v>3.0869999999999999E-3</v>
      </c>
      <c r="Z44" s="36">
        <v>65</v>
      </c>
      <c r="AA44" s="39">
        <f t="shared" si="10"/>
        <v>84224.165856818916</v>
      </c>
      <c r="AB44" s="40">
        <v>3500</v>
      </c>
      <c r="AC44" s="41">
        <f t="shared" si="11"/>
        <v>4.1555769230769229E-2</v>
      </c>
      <c r="AD44" s="31" t="s">
        <v>69</v>
      </c>
      <c r="AE44" s="42">
        <v>0.52500000000000002</v>
      </c>
      <c r="AF44" s="41">
        <f t="shared" si="0"/>
        <v>3.4912500000000004</v>
      </c>
      <c r="AG44" s="41">
        <f t="shared" si="1"/>
        <v>10.18280576923077</v>
      </c>
      <c r="AH44" s="43">
        <v>0.05</v>
      </c>
      <c r="AI44" s="41">
        <f t="shared" si="2"/>
        <v>0.74450000000000005</v>
      </c>
      <c r="AJ44" s="43">
        <v>0.06</v>
      </c>
      <c r="AK44" s="41">
        <f t="shared" si="3"/>
        <v>0.89339999999999997</v>
      </c>
      <c r="AL44" s="44">
        <f t="shared" si="12"/>
        <v>1.7554999999999996</v>
      </c>
      <c r="AM44" s="43">
        <v>0.08</v>
      </c>
      <c r="AN44" s="41">
        <f t="shared" si="4"/>
        <v>1.1912</v>
      </c>
      <c r="AO44" s="43">
        <v>0</v>
      </c>
      <c r="AP44" s="41">
        <f t="shared" si="13"/>
        <v>0</v>
      </c>
      <c r="AQ44" s="43">
        <v>0</v>
      </c>
      <c r="AR44" s="41">
        <f t="shared" si="14"/>
        <v>0</v>
      </c>
      <c r="AS44" s="45">
        <v>0</v>
      </c>
      <c r="AT44" s="43">
        <v>0</v>
      </c>
      <c r="AU44" s="41">
        <f t="shared" si="15"/>
        <v>0</v>
      </c>
      <c r="AV44" s="41">
        <f t="shared" si="16"/>
        <v>4.5846</v>
      </c>
      <c r="AW44" s="41">
        <f t="shared" si="5"/>
        <v>14.76740576923077</v>
      </c>
      <c r="AX44" s="46">
        <f t="shared" si="6"/>
        <v>8.2333264452136134E-3</v>
      </c>
      <c r="AY44" s="45">
        <v>14.89</v>
      </c>
      <c r="AZ44" s="44">
        <f t="shared" si="17"/>
        <v>15.634500000000001</v>
      </c>
      <c r="BA44" s="45">
        <v>31.99</v>
      </c>
      <c r="BB44" s="46">
        <f t="shared" si="18"/>
        <v>0.51126914660831513</v>
      </c>
      <c r="BC44" s="37"/>
      <c r="BD44" s="41">
        <f t="shared" si="7"/>
        <v>0</v>
      </c>
      <c r="BE44" s="41">
        <f t="shared" si="8"/>
        <v>0</v>
      </c>
    </row>
    <row r="45" spans="1:57" ht="14" x14ac:dyDescent="0.3">
      <c r="A45" s="27">
        <v>50</v>
      </c>
      <c r="B45" s="28"/>
      <c r="C45" s="28"/>
      <c r="D45" s="29" t="s">
        <v>57</v>
      </c>
      <c r="E45" s="28"/>
      <c r="F45" s="28" t="s">
        <v>58</v>
      </c>
      <c r="G45" s="30" t="s">
        <v>59</v>
      </c>
      <c r="H45" s="28" t="s">
        <v>60</v>
      </c>
      <c r="I45" s="28" t="s">
        <v>61</v>
      </c>
      <c r="J45" s="28" t="s">
        <v>62</v>
      </c>
      <c r="K45" s="28" t="s">
        <v>62</v>
      </c>
      <c r="L45" s="31" t="s">
        <v>82</v>
      </c>
      <c r="M45" s="28" t="s">
        <v>164</v>
      </c>
      <c r="N45" s="48" t="s">
        <v>167</v>
      </c>
      <c r="O45" s="49" t="s">
        <v>168</v>
      </c>
      <c r="P45" s="28" t="s">
        <v>67</v>
      </c>
      <c r="Q45" s="32">
        <f t="shared" si="20"/>
        <v>0</v>
      </c>
      <c r="R45" s="33">
        <v>6.95</v>
      </c>
      <c r="S45" s="28" t="s">
        <v>68</v>
      </c>
      <c r="T45" s="34">
        <v>21</v>
      </c>
      <c r="U45" s="34">
        <v>14</v>
      </c>
      <c r="V45" s="35">
        <v>10.5</v>
      </c>
      <c r="W45" s="36">
        <v>4</v>
      </c>
      <c r="X45" s="37">
        <v>4</v>
      </c>
      <c r="Y45" s="38">
        <f t="shared" si="9"/>
        <v>3.0869999999999999E-3</v>
      </c>
      <c r="Z45" s="36">
        <v>65</v>
      </c>
      <c r="AA45" s="39">
        <f t="shared" si="10"/>
        <v>84224.165856818916</v>
      </c>
      <c r="AB45" s="40">
        <v>3500</v>
      </c>
      <c r="AC45" s="41">
        <f t="shared" si="11"/>
        <v>4.1555769230769229E-2</v>
      </c>
      <c r="AD45" s="31" t="s">
        <v>69</v>
      </c>
      <c r="AE45" s="42">
        <v>0.52500000000000002</v>
      </c>
      <c r="AF45" s="41">
        <f t="shared" si="0"/>
        <v>3.6487500000000002</v>
      </c>
      <c r="AG45" s="41">
        <f t="shared" si="1"/>
        <v>10.640305769230769</v>
      </c>
      <c r="AH45" s="43">
        <v>0.05</v>
      </c>
      <c r="AI45" s="41">
        <f t="shared" si="2"/>
        <v>0.80800000000000005</v>
      </c>
      <c r="AJ45" s="43">
        <v>0.06</v>
      </c>
      <c r="AK45" s="41">
        <f t="shared" si="3"/>
        <v>0.96960000000000002</v>
      </c>
      <c r="AL45" s="44">
        <f t="shared" si="12"/>
        <v>1.6920000000000002</v>
      </c>
      <c r="AM45" s="43">
        <v>0.08</v>
      </c>
      <c r="AN45" s="41">
        <f t="shared" si="4"/>
        <v>1.2927999999999999</v>
      </c>
      <c r="AO45" s="43">
        <v>0</v>
      </c>
      <c r="AP45" s="41">
        <f t="shared" si="13"/>
        <v>0</v>
      </c>
      <c r="AQ45" s="43">
        <v>0</v>
      </c>
      <c r="AR45" s="41">
        <f t="shared" si="14"/>
        <v>0</v>
      </c>
      <c r="AS45" s="45">
        <v>0</v>
      </c>
      <c r="AT45" s="43">
        <v>0</v>
      </c>
      <c r="AU45" s="41">
        <f t="shared" si="15"/>
        <v>0</v>
      </c>
      <c r="AV45" s="41">
        <f t="shared" si="16"/>
        <v>4.7624000000000004</v>
      </c>
      <c r="AW45" s="41">
        <f t="shared" si="5"/>
        <v>15.402705769230771</v>
      </c>
      <c r="AX45" s="46">
        <f t="shared" si="6"/>
        <v>4.6862266755521624E-2</v>
      </c>
      <c r="AY45" s="45">
        <v>16.16</v>
      </c>
      <c r="AZ45" s="44">
        <f t="shared" si="17"/>
        <v>16.968</v>
      </c>
      <c r="BA45" s="45">
        <v>34.99</v>
      </c>
      <c r="BB45" s="46">
        <f t="shared" si="18"/>
        <v>0.51506144612746507</v>
      </c>
      <c r="BC45" s="37"/>
      <c r="BD45" s="41">
        <f t="shared" si="7"/>
        <v>0</v>
      </c>
      <c r="BE45" s="41">
        <f t="shared" si="8"/>
        <v>0</v>
      </c>
    </row>
  </sheetData>
  <protectedRanges>
    <protectedRange sqref="T46:AZ81 AC6:AC9 AC12:AC15 AC17:AC20 AC23:AC26 AC29:AC32 AC39:AC42 AC16:AD16 T21:V22 T27:V28 T33:V34 AC38:AD38 AC43:AD43 AF2:AK45 BB2:BB45 AC2:AC4 AC35:AC37 A2:J81 L2:S81 Y2:AA45 T5:V5 T16:V16 BA5 BA10 BA16 BA21 BA27 BA33 BA38 BA43 T38:V38 T43:V43 AC10:AD11 AC21:AD22 AC27:AD28 AC33:AD34 AM2:AX45 AC5:AD5 T10:V11 AC44:AC45" name="Range1_5"/>
    <protectedRange sqref="K2:K106" name="Range1_1_1_1"/>
  </protectedRange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刘婕</dc:creator>
  <cp:lastModifiedBy>刘婕</cp:lastModifiedBy>
  <dcterms:created xsi:type="dcterms:W3CDTF">2026-01-27T10:54:56Z</dcterms:created>
  <dcterms:modified xsi:type="dcterms:W3CDTF">2026-01-27T11:02:00Z</dcterms:modified>
</cp:coreProperties>
</file>