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" sheetId="1" r:id="rId1"/>
  </sheets>
  <definedNames>
    <definedName name="_cat82">#REF!</definedName>
    <definedName name="a">#REF!,#REF!,#REF!,#REF!,#REF!,#REF!</definedName>
    <definedName name="AD">#REF!</definedName>
    <definedName name="AIM">#REF!</definedName>
    <definedName name="Artwork">#REF!</definedName>
    <definedName name="AssortedSKU_Range">#REF!</definedName>
    <definedName name="ATTR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#REF!</definedName>
    <definedName name="brown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Y">#REF!</definedName>
    <definedName name="categoryfinal">#REF!</definedName>
    <definedName name="CH">#REF!</definedName>
    <definedName name="chargeback">#REF!</definedName>
    <definedName name="colour">#REF!</definedName>
    <definedName name="COLUMN">#REF!</definedName>
    <definedName name="Commitment">#REF!</definedName>
    <definedName name="CON">#REF!</definedName>
    <definedName name="CONS">#REF!</definedName>
    <definedName name="COO_Dest">#REF!:#REF!</definedName>
    <definedName name="COOCountry_Range">#REF!</definedName>
    <definedName name="COODest_Range">#REF!</definedName>
    <definedName name="countries">#REF!</definedName>
    <definedName name="d">#REF!</definedName>
    <definedName name="dealPricing_Range">#REF!</definedName>
    <definedName name="Decorative_Accessories">#REF!</definedName>
    <definedName name="Decorative_Pillows_Inserts_Covers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own_Comforters">#REF!</definedName>
    <definedName name="dumb">#REF!</definedName>
    <definedName name="Duvet_Covers">#REF!</definedName>
    <definedName name="Electrics">#REF!</definedName>
    <definedName name="Exchange_Rate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ed">#REF!</definedName>
    <definedName name="FIFRACompliance_Range">#REF!</definedName>
    <definedName name="FIFRAExemption_Range">#REF!</definedName>
    <definedName name="finalports">#REF!</definedName>
    <definedName name="foam">#REF!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_ulreq_Range">#REF!</definedName>
    <definedName name="Gold1">#REF!</definedName>
    <definedName name="h">#REF!</definedName>
    <definedName name="HANGER">#REF!</definedName>
    <definedName name="hanger2">#REF!</definedName>
    <definedName name="HBC">#REF!</definedName>
    <definedName name="help">#REF!</definedName>
    <definedName name="here">#REF!</definedName>
    <definedName name="Home_Décor">#REF!</definedName>
    <definedName name="Home_Décor.">#REF!</definedName>
    <definedName name="i">#REF!</definedName>
    <definedName name="IAN">#REF!</definedName>
    <definedName name="ItemInfoList">#REF!</definedName>
    <definedName name="ItemList">#REF!</definedName>
    <definedName name="katie">#REF!</definedName>
    <definedName name="KD">#REF!</definedName>
    <definedName name="Kids_Bath">#REF!</definedName>
    <definedName name="Kids_or_Teen">#REF!</definedName>
    <definedName name="LicensedProduct_Range">#REF!</definedName>
    <definedName name="Lighting_or_Candleholders">#REF!</definedName>
    <definedName name="lnk">#REF!</definedName>
    <definedName name="loctype">#REF!</definedName>
    <definedName name="M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#REF!</definedName>
    <definedName name="one">#REF!</definedName>
    <definedName name="ORDERTYPE">#REF!</definedName>
    <definedName name="OTB">#REF!</definedName>
    <definedName name="Outdoor">#REF!</definedName>
    <definedName name="PACK">#REF!</definedName>
    <definedName name="Pet_Care">#REF!</definedName>
    <definedName name="Pillow_Shams">#REF!</definedName>
    <definedName name="Pillowcases">#REF!</definedName>
    <definedName name="PkgFormat">#REF!</definedName>
    <definedName name="PL">#REF!</definedName>
    <definedName name="po_type">#REF!</definedName>
    <definedName name="PORT_IFF">#REF!</definedName>
    <definedName name="POtype">#REF!</definedName>
    <definedName name="Preticketed_Range">#REF!</definedName>
    <definedName name="_xlnm.Print_Area">#REF!</definedName>
    <definedName name="PRINT_AREA_MI">#REF!</definedName>
    <definedName name="Prints">#REF!</definedName>
    <definedName name="PT">#REF!</definedName>
    <definedName name="PW">#REF!</definedName>
    <definedName name="QSFOB">#REF!</definedName>
    <definedName name="Quilts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PR_o_YN_Rangee">#REF!</definedName>
    <definedName name="retailUS_O_YN_Range">#REF!</definedName>
    <definedName name="RN">#REF!</definedName>
    <definedName name="ROW">#REF!</definedName>
    <definedName name="runnum">#REF!</definedName>
    <definedName name="sbm">#REF!</definedName>
    <definedName name="scalenum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UB">#REF!</definedName>
    <definedName name="subcat">#REF!</definedName>
    <definedName name="suggestedMessage_Range">#REF!</definedName>
    <definedName name="SUPPLIER">#REF!</definedName>
    <definedName name="suzi">#REF!</definedName>
    <definedName name="suzie">#REF!</definedName>
    <definedName name="t">#REF!</definedName>
    <definedName name="TBJ">#REF!</definedName>
    <definedName name="TERMS">#REF!</definedName>
    <definedName name="three">#REF!</definedName>
    <definedName name="TICKET">#REF!</definedName>
    <definedName name="ticket2">#REF!</definedName>
    <definedName name="TOTAL">#REF!</definedName>
    <definedName name="totals">#REF!</definedName>
    <definedName name="Towels_Bath_Sheets">#REF!</definedName>
    <definedName name="toys">#REF!</definedName>
    <definedName name="two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WAREHOUSE">#REF!</definedName>
    <definedName name="WD">#REF!</definedName>
    <definedName name="wer">#REF!</definedName>
    <definedName name="Window_Treatments_Hardware_Accessories">#REF!</definedName>
    <definedName name="Window_Treatments_Hardware_Accessories.">#REF!</definedName>
    <definedName name="wood">#REF!</definedName>
    <definedName name="y">#REF!</definedName>
    <definedName name="YN">#REF!</definedName>
    <definedName name="YNE">#REF!</definedName>
    <definedName name="YNES">#REF!</definedName>
    <definedName name="z">#REF!</definedName>
    <definedName name="先说说">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7" i="1" l="1"/>
  <c r="BC7" i="1"/>
  <c r="AY7" i="1"/>
  <c r="AS7" i="1"/>
  <c r="AP7" i="1"/>
  <c r="AN7" i="1"/>
  <c r="AK7" i="1"/>
  <c r="BE7" i="1"/>
  <c r="BD6" i="1"/>
  <c r="BC6" i="1"/>
  <c r="AY6" i="1"/>
  <c r="AS6" i="1"/>
  <c r="AP6" i="1"/>
  <c r="AN6" i="1"/>
  <c r="AK6" i="1"/>
  <c r="BD5" i="1"/>
  <c r="BC5" i="1"/>
  <c r="AY5" i="1"/>
  <c r="AS5" i="1"/>
  <c r="AP5" i="1"/>
  <c r="AN5" i="1"/>
  <c r="AK5" i="1"/>
  <c r="BD4" i="1"/>
  <c r="BC4" i="1"/>
  <c r="AY4" i="1"/>
  <c r="AS4" i="1"/>
  <c r="AP4" i="1"/>
  <c r="AN4" i="1"/>
  <c r="AK4" i="1"/>
  <c r="BD3" i="1"/>
  <c r="BC3" i="1"/>
  <c r="AY3" i="1"/>
  <c r="AS3" i="1"/>
  <c r="AP3" i="1"/>
  <c r="AN3" i="1"/>
  <c r="AK3" i="1"/>
  <c r="BD2" i="1"/>
  <c r="BC2" i="1"/>
  <c r="AY2" i="1"/>
  <c r="AS2" i="1"/>
  <c r="AP2" i="1"/>
  <c r="AN2" i="1"/>
  <c r="AK2" i="1"/>
  <c r="AD6" i="1" l="1"/>
  <c r="AF6" i="1" s="1"/>
  <c r="AH6" i="1" s="1"/>
  <c r="AL6" i="1" s="1"/>
  <c r="BE2" i="1"/>
  <c r="BE3" i="1"/>
  <c r="AD7" i="1"/>
  <c r="AF7" i="1" s="1"/>
  <c r="AH7" i="1" s="1"/>
  <c r="AL7" i="1" s="1"/>
  <c r="AT2" i="1"/>
  <c r="AT4" i="1"/>
  <c r="AD5" i="1"/>
  <c r="AF5" i="1" s="1"/>
  <c r="AH5" i="1" s="1"/>
  <c r="AL5" i="1" s="1"/>
  <c r="BE6" i="1"/>
  <c r="AT6" i="1"/>
  <c r="AU6" i="1" s="1"/>
  <c r="AD2" i="1"/>
  <c r="AF2" i="1" s="1"/>
  <c r="AH2" i="1" s="1"/>
  <c r="AL2" i="1" s="1"/>
  <c r="BE4" i="1"/>
  <c r="AT3" i="1"/>
  <c r="BE5" i="1"/>
  <c r="AT5" i="1"/>
  <c r="AD3" i="1"/>
  <c r="AF3" i="1" s="1"/>
  <c r="AH3" i="1" s="1"/>
  <c r="AL3" i="1" s="1"/>
  <c r="AD4" i="1"/>
  <c r="AF4" i="1" s="1"/>
  <c r="AH4" i="1" s="1"/>
  <c r="AL4" i="1" s="1"/>
  <c r="AT7" i="1"/>
  <c r="AU4" i="1" l="1"/>
  <c r="BB4" i="1" s="1"/>
  <c r="AU2" i="1"/>
  <c r="AV2" i="1" s="1"/>
  <c r="AU3" i="1"/>
  <c r="AV3" i="1" s="1"/>
  <c r="AV4" i="1"/>
  <c r="AU5" i="1"/>
  <c r="AV5" i="1" s="1"/>
  <c r="AV6" i="1"/>
  <c r="BB6" i="1"/>
  <c r="AU7" i="1"/>
  <c r="BB7" i="1" s="1"/>
  <c r="AV7" i="1" l="1"/>
  <c r="BB5" i="1"/>
  <c r="BB2" i="1"/>
  <c r="BB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<sst xmlns="http://schemas.openxmlformats.org/spreadsheetml/2006/main" count="164" uniqueCount="106">
  <si>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</si>
  <si>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</si>
  <si>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</si>
  <si>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</si>
  <si>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</si>
  <si>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</si>
  <si>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</si>
  <si>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</si>
  <si>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</si>
  <si>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</si>
  <si>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</si>
  <si>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</si>
  <si>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</si>
  <si>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</si>
  <si>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</si>
  <si>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</si>
  <si>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</si>
  <si>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</si>
  <si>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</si>
  <si>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</si>
  <si>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</si>
  <si>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</si>
  <si>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</si>
  <si>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</si>
  <si>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</si>
  <si>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</si>
  <si>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</si>
  <si>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</si>
  <si>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</si>
  <si>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</si>
  <si>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</si>
  <si>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</si>
  <si>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</si>
  <si>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</si>
  <si>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</si>
  <si>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>Duty Rate</t>
    </r>
    <r>
      <rPr>
        <b/>
        <sz val="11"/>
        <color rgb="FFFF0000"/>
        <rFont val="Calibri"/>
        <family val="2"/>
      </rPr>
      <t xml:space="preserve"> (with 20% Tariff)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</si>
  <si>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</si>
  <si>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</si>
  <si>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</si>
  <si>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</si>
  <si>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</si>
  <si>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</si>
  <si>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</si>
  <si>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</si>
  <si>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</si>
  <si>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</si>
  <si>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</si>
  <si>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</si>
  <si>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 Dec 18</t>
  </si>
  <si>
    <t>Suggested Retail Price</t>
  </si>
  <si>
    <t>Retail Markup %</t>
  </si>
  <si>
    <t>Additional Customer Price</t>
  </si>
  <si>
    <t>June POE QTY</t>
  </si>
  <si>
    <t>Total Cost</t>
  </si>
  <si>
    <t>Total Sales</t>
  </si>
  <si>
    <t>Retailer Selling Price Total</t>
  </si>
  <si>
    <t>June POE CBM</t>
  </si>
  <si>
    <t>Master Carton CBM</t>
  </si>
  <si>
    <t>Master Carton Weight (kg)</t>
  </si>
  <si>
    <t>Remarks</t>
  </si>
  <si>
    <t>Port</t>
  </si>
  <si>
    <t>COO</t>
  </si>
  <si>
    <t>Vendor</t>
  </si>
  <si>
    <t>qty/pack</t>
    <phoneticPr fontId="12" type="noConversion"/>
  </si>
  <si>
    <t>group Pack</t>
    <phoneticPr fontId="12" type="noConversion"/>
  </si>
  <si>
    <t>PO</t>
    <phoneticPr fontId="12" type="noConversion"/>
  </si>
  <si>
    <t>Laura Ashley</t>
  </si>
  <si>
    <t>Laura Ashley 5%</t>
  </si>
  <si>
    <t>Normal</t>
  </si>
  <si>
    <t>China</t>
  </si>
  <si>
    <t xml:space="preserve">N Natori </t>
  </si>
  <si>
    <t>Blue</t>
  </si>
  <si>
    <t>Bath Hardware</t>
  </si>
  <si>
    <t>N Natori 5%</t>
    <phoneticPr fontId="12" type="noConversion"/>
  </si>
  <si>
    <t xml:space="preserve">Scallop </t>
  </si>
  <si>
    <r>
      <t xml:space="preserve">Printed Shower Tote
</t>
    </r>
    <r>
      <rPr>
        <sz val="11"/>
        <color rgb="FFFF0000"/>
        <rFont val="Calibri"/>
        <family val="2"/>
      </rPr>
      <t xml:space="preserve">SCALLOP PRINT – AS IS </t>
    </r>
    <phoneticPr fontId="12" type="noConversion"/>
  </si>
  <si>
    <t>Printed Shower Totes</t>
  </si>
  <si>
    <t xml:space="preserve">PEVA + iron wire </t>
  </si>
  <si>
    <t>12X8X7"</t>
  </si>
  <si>
    <t>Black</t>
  </si>
  <si>
    <t>3924.90.5650</t>
  </si>
  <si>
    <t>NingBo</t>
  </si>
  <si>
    <t>XJXY</t>
  </si>
  <si>
    <t>customer PO#619537</t>
    <phoneticPr fontId="12" type="noConversion"/>
  </si>
  <si>
    <t>N Natori 5%</t>
    <phoneticPr fontId="12" type="noConversion"/>
  </si>
  <si>
    <t>Cherry Blossom</t>
  </si>
  <si>
    <r>
      <t xml:space="preserve">Printed Shower Tote
</t>
    </r>
    <r>
      <rPr>
        <sz val="11"/>
        <color rgb="FFFF0000"/>
        <rFont val="Calibri"/>
        <family val="2"/>
      </rPr>
      <t>CHERRY BLOSSOM PRINT WITH WHITE TRIM</t>
    </r>
  </si>
  <si>
    <t>Blush</t>
  </si>
  <si>
    <t>Knolton</t>
  </si>
  <si>
    <r>
      <t xml:space="preserve">Printed Shower Tote
</t>
    </r>
    <r>
      <rPr>
        <sz val="11"/>
        <color rgb="FFFF0000"/>
        <rFont val="Calibri"/>
        <family val="2"/>
      </rPr>
      <t>KNOWLTON PRINT WITH GREEN TRIM</t>
    </r>
  </si>
  <si>
    <t xml:space="preserve">Multi </t>
  </si>
  <si>
    <t>customer PO#619543</t>
    <phoneticPr fontId="12" type="noConversion"/>
  </si>
  <si>
    <t xml:space="preserve">Ditsy Floral </t>
  </si>
  <si>
    <r>
      <t xml:space="preserve">Printed Shower Tote
</t>
    </r>
    <r>
      <rPr>
        <sz val="11"/>
        <color rgb="FFFF0000"/>
        <rFont val="Calibri"/>
        <family val="2"/>
      </rPr>
      <t>DITSY FLORAL PRINT WITH GINGHAM TRIM</t>
    </r>
  </si>
  <si>
    <t>Pia</t>
  </si>
  <si>
    <r>
      <t xml:space="preserve">Printed Shower Tote
</t>
    </r>
    <r>
      <rPr>
        <sz val="11"/>
        <color rgb="FFFF0000"/>
        <rFont val="Calibri"/>
        <family val="2"/>
      </rPr>
      <t>PIA PRINT WITH LIGHT PINK TRIM</t>
    </r>
  </si>
  <si>
    <t>Multi</t>
  </si>
  <si>
    <t>Trailing Bow</t>
  </si>
  <si>
    <r>
      <t xml:space="preserve">Printed Shower Tote
</t>
    </r>
    <r>
      <rPr>
        <sz val="11"/>
        <color rgb="FFFF0000"/>
        <rFont val="Calibri"/>
        <family val="2"/>
      </rPr>
      <t>TRAILING BOWS PRINT WITH LIGHT PINK TRIM</t>
    </r>
  </si>
  <si>
    <t xml:space="preserve">Pin </t>
  </si>
  <si>
    <t>LA76-0484</t>
    <phoneticPr fontId="2" type="noConversion"/>
  </si>
  <si>
    <t>LA76-0485</t>
  </si>
  <si>
    <t>LA76-0486</t>
  </si>
  <si>
    <t>LA76-0487</t>
  </si>
  <si>
    <t>NN76-0395</t>
  </si>
  <si>
    <t>NN76-0396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</si>
</sst>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0.000"/>
    <numFmt numFmtId="179" formatCode="0_);[Red]\(0\)"/>
    <numFmt numFmtId="180" formatCode="[$$-409]#,##0.00;\-[$$-409]#,##0.00"/>
    <numFmt numFmtId="181" formatCode="0.0%"/>
    <numFmt numFmtId="182" formatCode="_(* #,##0.00_);_(* \(#,##0.00\);_(* &quot;-&quot;??_);_(@_)"/>
    <numFmt numFmtId="183" formatCode="_([$$-409]* #,##0.00_);_([$$-409]* \(#,##0.00\);_([$$-409]* &quot;-&quot;??_);_(@_)"/>
  </numFmts>
  <fonts count="1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6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b/>
      <sz val="16"/>
      <color indexed="12"/>
      <name val="Calibri"/>
      <family val="2"/>
    </font>
    <font>
      <sz val="8"/>
      <name val="Calibri"/>
      <family val="2"/>
    </font>
    <font>
      <sz val="11"/>
      <color rgb="FF0000FF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6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80" fontId="14" fillId="0" borderId="0"/>
    <xf numFmtId="0" fontId="8" fillId="0" borderId="0"/>
    <xf numFmtId="0" fontId="1" fillId="0" borderId="0"/>
    <xf numFmtId="182" fontId="14" fillId="0" borderId="0" applyFont="0" applyFill="0" applyBorder="0" applyAlignment="0" applyProtection="0"/>
    <xf numFmtId="183" fontId="8" fillId="0" borderId="0"/>
    <xf numFmtId="182" fontId="16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4" fillId="0" borderId="0"/>
  </cellStyleXfs>
  <cellXfs count="8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3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176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6" borderId="2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9" fillId="0" borderId="2" xfId="2" applyNumberFormat="1" applyFont="1" applyBorder="1" applyAlignment="1">
      <alignment wrapText="1"/>
    </xf>
    <xf numFmtId="2" fontId="3" fillId="0" borderId="2" xfId="2" applyNumberFormat="1" applyFont="1" applyBorder="1" applyAlignment="1">
      <alignment wrapText="1"/>
    </xf>
    <xf numFmtId="1" fontId="9" fillId="0" borderId="2" xfId="2" applyNumberFormat="1" applyFont="1" applyBorder="1" applyAlignment="1">
      <alignment wrapText="1"/>
    </xf>
    <xf numFmtId="176" fontId="9" fillId="0" borderId="2" xfId="2" applyNumberFormat="1" applyFont="1" applyBorder="1" applyAlignment="1">
      <alignment wrapText="1"/>
    </xf>
    <xf numFmtId="10" fontId="3" fillId="5" borderId="2" xfId="0" applyNumberFormat="1" applyFont="1" applyFill="1" applyBorder="1" applyAlignment="1">
      <alignment horizontal="center" wrapText="1"/>
    </xf>
    <xf numFmtId="176" fontId="9" fillId="5" borderId="2" xfId="2" applyNumberFormat="1" applyFont="1" applyFill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3" fillId="0" borderId="2" xfId="2" applyNumberFormat="1" applyFont="1" applyBorder="1" applyAlignment="1">
      <alignment wrapText="1"/>
    </xf>
    <xf numFmtId="176" fontId="9" fillId="3" borderId="2" xfId="2" applyNumberFormat="1" applyFont="1" applyFill="1" applyBorder="1" applyAlignment="1">
      <alignment wrapText="1"/>
    </xf>
    <xf numFmtId="10" fontId="9" fillId="3" borderId="2" xfId="2" applyNumberFormat="1" applyFont="1" applyFill="1" applyBorder="1" applyAlignment="1">
      <alignment wrapText="1"/>
    </xf>
    <xf numFmtId="176" fontId="4" fillId="5" borderId="2" xfId="2" applyNumberFormat="1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176" fontId="3" fillId="3" borderId="2" xfId="2" applyNumberFormat="1" applyFont="1" applyFill="1" applyBorder="1" applyAlignment="1">
      <alignment wrapText="1"/>
    </xf>
    <xf numFmtId="0" fontId="5" fillId="7" borderId="2" xfId="0" applyFont="1" applyFill="1" applyBorder="1" applyAlignment="1">
      <alignment horizontal="center" wrapText="1"/>
    </xf>
    <xf numFmtId="176" fontId="11" fillId="0" borderId="2" xfId="2" applyNumberFormat="1" applyFont="1" applyBorder="1" applyAlignment="1">
      <alignment wrapText="1"/>
    </xf>
    <xf numFmtId="2" fontId="11" fillId="0" borderId="2" xfId="2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7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13" fillId="0" borderId="4" xfId="0" applyFont="1" applyBorder="1" applyAlignment="1">
      <alignment vertical="center" wrapText="1"/>
    </xf>
    <xf numFmtId="2" fontId="0" fillId="0" borderId="4" xfId="0" applyNumberFormat="1" applyBorder="1" applyAlignment="1">
      <alignment vertical="center" wrapText="1"/>
    </xf>
    <xf numFmtId="178" fontId="0" fillId="8" borderId="4" xfId="0" applyNumberFormat="1" applyFill="1" applyBorder="1" applyAlignment="1">
      <alignment vertical="center"/>
    </xf>
    <xf numFmtId="2" fontId="0" fillId="0" borderId="4" xfId="0" applyNumberFormat="1" applyBorder="1" applyAlignment="1">
      <alignment vertical="center"/>
    </xf>
    <xf numFmtId="1" fontId="0" fillId="8" borderId="4" xfId="0" applyNumberFormat="1" applyFill="1" applyBorder="1" applyAlignment="1">
      <alignment vertical="center"/>
    </xf>
    <xf numFmtId="3" fontId="0" fillId="0" borderId="4" xfId="0" applyNumberFormat="1" applyBorder="1" applyAlignment="1">
      <alignment vertical="center"/>
    </xf>
    <xf numFmtId="176" fontId="0" fillId="8" borderId="4" xfId="0" applyNumberFormat="1" applyFill="1" applyBorder="1" applyAlignment="1">
      <alignment vertical="center" wrapText="1"/>
    </xf>
    <xf numFmtId="10" fontId="0" fillId="0" borderId="4" xfId="0" applyNumberFormat="1" applyBorder="1" applyAlignment="1">
      <alignment vertical="center"/>
    </xf>
    <xf numFmtId="176" fontId="0" fillId="8" borderId="4" xfId="0" applyNumberFormat="1" applyFill="1" applyBorder="1" applyAlignment="1">
      <alignment vertical="center"/>
    </xf>
    <xf numFmtId="176" fontId="0" fillId="0" borderId="4" xfId="0" applyNumberFormat="1" applyBorder="1" applyAlignment="1">
      <alignment vertical="center" wrapText="1"/>
    </xf>
    <xf numFmtId="10" fontId="0" fillId="8" borderId="4" xfId="5" applyNumberFormat="1" applyFont="1" applyFill="1" applyBorder="1" applyAlignment="1">
      <alignment vertical="center" wrapText="1"/>
    </xf>
    <xf numFmtId="176" fontId="4" fillId="5" borderId="4" xfId="0" applyNumberFormat="1" applyFont="1" applyFill="1" applyBorder="1" applyAlignment="1">
      <alignment vertical="center" wrapText="1"/>
    </xf>
    <xf numFmtId="176" fontId="5" fillId="8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vertical="center"/>
    </xf>
    <xf numFmtId="2" fontId="5" fillId="8" borderId="4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3" fillId="5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181" fontId="6" fillId="0" borderId="4" xfId="0" applyNumberFormat="1" applyFont="1" applyBorder="1" applyAlignment="1">
      <alignment vertical="center"/>
    </xf>
    <xf numFmtId="10" fontId="0" fillId="8" borderId="4" xfId="5" applyNumberFormat="1" applyFont="1" applyFill="1" applyBorder="1" applyAlignment="1">
      <alignment vertical="center"/>
    </xf>
    <xf numFmtId="0" fontId="5" fillId="0" borderId="4" xfId="6" applyFont="1" applyBorder="1" applyAlignment="1">
      <alignment vertical="center" wrapText="1"/>
    </xf>
    <xf numFmtId="0" fontId="5" fillId="0" borderId="6" xfId="6" applyFont="1" applyBorder="1" applyAlignment="1">
      <alignment vertical="center" wrapText="1"/>
    </xf>
    <xf numFmtId="0" fontId="0" fillId="0" borderId="4" xfId="6" applyFont="1" applyBorder="1" applyAlignment="1">
      <alignment vertical="center" wrapText="1"/>
    </xf>
    <xf numFmtId="0" fontId="0" fillId="0" borderId="4" xfId="9" applyFont="1" applyBorder="1" applyAlignment="1">
      <alignment vertical="center" wrapText="1"/>
    </xf>
    <xf numFmtId="2" fontId="0" fillId="0" borderId="4" xfId="9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1" fontId="0" fillId="0" borderId="4" xfId="9" applyNumberFormat="1" applyFont="1" applyBorder="1" applyAlignment="1">
      <alignment vertical="center" wrapText="1"/>
    </xf>
    <xf numFmtId="1" fontId="17" fillId="7" borderId="4" xfId="6" applyNumberFormat="1" applyFont="1" applyFill="1" applyBorder="1" applyAlignment="1">
      <alignment vertical="center" wrapText="1"/>
    </xf>
    <xf numFmtId="0" fontId="0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8" fillId="5" borderId="4" xfId="1" applyFont="1" applyFill="1" applyBorder="1" applyAlignment="1">
      <alignment horizontal="left" vertical="center"/>
    </xf>
    <xf numFmtId="0" fontId="0" fillId="5" borderId="4" xfId="6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</cellXfs>
  <cellStyles count="20">
    <cellStyle name="Comma 5 2 2" xfId="13"/>
    <cellStyle name="Normal 2" xfId="1"/>
    <cellStyle name="Normal 2 18 2" xfId="2"/>
    <cellStyle name="Normal 2 2" xfId="7"/>
    <cellStyle name="Normal 2 2 2 2" xfId="8"/>
    <cellStyle name="Normal 2 4" xfId="3"/>
    <cellStyle name="Normal 2 4 2" xfId="4"/>
    <cellStyle name="Normal 2 42" xfId="18"/>
    <cellStyle name="Normal 2 42 3" xfId="19"/>
    <cellStyle name="Normal 3" xfId="6"/>
    <cellStyle name="Normal 3 2 2" xfId="9"/>
    <cellStyle name="Normal 5" xfId="16"/>
    <cellStyle name="Normal 5 2 2" xfId="17"/>
    <cellStyle name="Normal 6 2" xfId="12"/>
    <cellStyle name="Percent 2" xfId="5"/>
    <cellStyle name="常规" xfId="0" builtinId="0"/>
    <cellStyle name="常规 6 2" xfId="10"/>
    <cellStyle name="千位分隔 3" xfId="15"/>
    <cellStyle name="样式 1 3 2" xfId="11"/>
    <cellStyle name="样式 1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553590</xdr:colOff>
      <xdr:row>1</xdr:row>
      <xdr:rowOff>219807</xdr:rowOff>
    </xdr:from>
    <xdr:to>
      <xdr:col>1</xdr:col>
      <xdr:colOff>2047892</xdr:colOff>
      <xdr:row>1</xdr:row>
      <xdr:rowOff>1304682</xdr:rowOff>
    </xdr:to>
    <xdr:pic>
      <xdr:nvPicPr>
        <xdr:cNvPr id="6" name="图片 16">
          <a:extLst>
            <a:ext uri="{FF2B5EF4-FFF2-40B4-BE49-F238E27FC236}">
              <a16:creationId xmlns:a16="http://schemas.microsoft.com/office/drawing/2014/main" xmlns="" id="{7E689250-BE15-4575-93F3-DFD3C74FB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20809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" name="Text Box 2419">
          <a:extLst>
            <a:ext uri="{FF2B5EF4-FFF2-40B4-BE49-F238E27FC236}">
              <a16:creationId xmlns:a16="http://schemas.microsoft.com/office/drawing/2014/main" xmlns="" id="{E9528F80-83B5-432C-9BF4-3795185CD3C7}"/>
            </a:ext>
          </a:extLst>
        </xdr:cNvPr>
        <xdr:cNvSpPr txBox="1">
          <a:spLocks noChangeArrowheads="1"/>
        </xdr:cNvSpPr>
      </xdr:nvSpPr>
      <xdr:spPr>
        <a:xfrm>
          <a:off x="2049716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" name="Text Box 2419">
          <a:extLst>
            <a:ext uri="{FF2B5EF4-FFF2-40B4-BE49-F238E27FC236}">
              <a16:creationId xmlns:a16="http://schemas.microsoft.com/office/drawing/2014/main" xmlns="" id="{6447DC51-892F-44EC-84B2-DFB1F5284B62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" name="Text Box 2419">
          <a:extLst>
            <a:ext uri="{FF2B5EF4-FFF2-40B4-BE49-F238E27FC236}">
              <a16:creationId xmlns:a16="http://schemas.microsoft.com/office/drawing/2014/main" xmlns="" id="{A7860529-9238-43B1-9BEC-8CCEC713BCBC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" name="Text Box 2419">
          <a:extLst>
            <a:ext uri="{FF2B5EF4-FFF2-40B4-BE49-F238E27FC236}">
              <a16:creationId xmlns:a16="http://schemas.microsoft.com/office/drawing/2014/main" xmlns="" id="{52716602-6AE8-415D-B5B1-5862F1B4C74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" name="Text Box 2419">
          <a:extLst>
            <a:ext uri="{FF2B5EF4-FFF2-40B4-BE49-F238E27FC236}">
              <a16:creationId xmlns:a16="http://schemas.microsoft.com/office/drawing/2014/main" xmlns="" id="{8325CBD9-128A-4FAC-8AFB-17ABF89569FD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" name="Text Box 2419">
          <a:extLst>
            <a:ext uri="{FF2B5EF4-FFF2-40B4-BE49-F238E27FC236}">
              <a16:creationId xmlns:a16="http://schemas.microsoft.com/office/drawing/2014/main" xmlns="" id="{BEE99C25-6842-4FEB-822F-228ACDE776B3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" name="Text Box 2419">
          <a:extLst>
            <a:ext uri="{FF2B5EF4-FFF2-40B4-BE49-F238E27FC236}">
              <a16:creationId xmlns:a16="http://schemas.microsoft.com/office/drawing/2014/main" xmlns="" id="{3540C7EB-496A-4F32-AC0E-6336450B88A8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5" name="Text Box 2419">
          <a:extLst>
            <a:ext uri="{FF2B5EF4-FFF2-40B4-BE49-F238E27FC236}">
              <a16:creationId xmlns:a16="http://schemas.microsoft.com/office/drawing/2014/main" xmlns="" id="{D70B65D0-C63F-4A2F-86EF-28CE86808E8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6" name="Text Box 2419">
          <a:extLst>
            <a:ext uri="{FF2B5EF4-FFF2-40B4-BE49-F238E27FC236}">
              <a16:creationId xmlns:a16="http://schemas.microsoft.com/office/drawing/2014/main" xmlns="" id="{329F62D7-AFA0-4A98-A7F6-AA4F47E3BA1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" name="Text Box 2419">
          <a:extLst>
            <a:ext uri="{FF2B5EF4-FFF2-40B4-BE49-F238E27FC236}">
              <a16:creationId xmlns:a16="http://schemas.microsoft.com/office/drawing/2014/main" xmlns="" id="{D9BD787E-6913-4AEA-95B2-E848AE1E373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" name="Text Box 2419">
          <a:extLst>
            <a:ext uri="{FF2B5EF4-FFF2-40B4-BE49-F238E27FC236}">
              <a16:creationId xmlns:a16="http://schemas.microsoft.com/office/drawing/2014/main" xmlns="" id="{6C066668-8DD0-4AB7-A85A-6EC444BA694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" name="Text Box 2419">
          <a:extLst>
            <a:ext uri="{FF2B5EF4-FFF2-40B4-BE49-F238E27FC236}">
              <a16:creationId xmlns:a16="http://schemas.microsoft.com/office/drawing/2014/main" xmlns="" id="{D252F319-5F78-4F7F-89D2-F5079A4F157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0" name="Text Box 2419">
          <a:extLst>
            <a:ext uri="{FF2B5EF4-FFF2-40B4-BE49-F238E27FC236}">
              <a16:creationId xmlns:a16="http://schemas.microsoft.com/office/drawing/2014/main" xmlns="" id="{D18B8FC3-01B5-49AC-BD35-76089D82168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1" name="Text Box 2419">
          <a:extLst>
            <a:ext uri="{FF2B5EF4-FFF2-40B4-BE49-F238E27FC236}">
              <a16:creationId xmlns:a16="http://schemas.microsoft.com/office/drawing/2014/main" xmlns="" id="{00A7E22D-186F-4CAB-AA26-78A08E87E0E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" name="Text Box 2419">
          <a:extLst>
            <a:ext uri="{FF2B5EF4-FFF2-40B4-BE49-F238E27FC236}">
              <a16:creationId xmlns:a16="http://schemas.microsoft.com/office/drawing/2014/main" xmlns="" id="{EA6EF416-C6F8-42FA-84F2-41BFCF40E1A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3" name="Text Box 2419">
          <a:extLst>
            <a:ext uri="{FF2B5EF4-FFF2-40B4-BE49-F238E27FC236}">
              <a16:creationId xmlns:a16="http://schemas.microsoft.com/office/drawing/2014/main" xmlns="" id="{AEAB3EE9-F197-42E1-A089-BBCA1B12D43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4" name="Text Box 2419">
          <a:extLst>
            <a:ext uri="{FF2B5EF4-FFF2-40B4-BE49-F238E27FC236}">
              <a16:creationId xmlns:a16="http://schemas.microsoft.com/office/drawing/2014/main" xmlns="" id="{DC2D8229-8597-4F6F-9052-E6EF751345C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5" name="Text Box 2419">
          <a:extLst>
            <a:ext uri="{FF2B5EF4-FFF2-40B4-BE49-F238E27FC236}">
              <a16:creationId xmlns:a16="http://schemas.microsoft.com/office/drawing/2014/main" xmlns="" id="{B24D2331-0783-498D-924D-CC194928D43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6" name="Text Box 2419">
          <a:extLst>
            <a:ext uri="{FF2B5EF4-FFF2-40B4-BE49-F238E27FC236}">
              <a16:creationId xmlns:a16="http://schemas.microsoft.com/office/drawing/2014/main" xmlns="" id="{AAA39F6A-530D-48F7-80A7-989AC5F73D6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7" name="Text Box 2419">
          <a:extLst>
            <a:ext uri="{FF2B5EF4-FFF2-40B4-BE49-F238E27FC236}">
              <a16:creationId xmlns:a16="http://schemas.microsoft.com/office/drawing/2014/main" xmlns="" id="{5965D9DB-0D83-47A6-AB8B-81CB5322493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8" name="Text Box 2419">
          <a:extLst>
            <a:ext uri="{FF2B5EF4-FFF2-40B4-BE49-F238E27FC236}">
              <a16:creationId xmlns:a16="http://schemas.microsoft.com/office/drawing/2014/main" xmlns="" id="{81DCE8D2-5EA7-4218-8099-2AD360D50D2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9" name="Text Box 2419">
          <a:extLst>
            <a:ext uri="{FF2B5EF4-FFF2-40B4-BE49-F238E27FC236}">
              <a16:creationId xmlns:a16="http://schemas.microsoft.com/office/drawing/2014/main" xmlns="" id="{79AB1806-4A1C-4BDD-AEEF-854A89DEB70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0" name="Text Box 2419">
          <a:extLst>
            <a:ext uri="{FF2B5EF4-FFF2-40B4-BE49-F238E27FC236}">
              <a16:creationId xmlns:a16="http://schemas.microsoft.com/office/drawing/2014/main" xmlns="" id="{5DA5CA07-8A94-4938-B6A0-9E7DD889053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1" name="Text Box 2419">
          <a:extLst>
            <a:ext uri="{FF2B5EF4-FFF2-40B4-BE49-F238E27FC236}">
              <a16:creationId xmlns:a16="http://schemas.microsoft.com/office/drawing/2014/main" xmlns="" id="{D626D3EB-4448-424E-BD24-BE1442AE719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2" name="Text Box 2419">
          <a:extLst>
            <a:ext uri="{FF2B5EF4-FFF2-40B4-BE49-F238E27FC236}">
              <a16:creationId xmlns:a16="http://schemas.microsoft.com/office/drawing/2014/main" xmlns="" id="{86B13C41-E327-4C87-9C43-B2608EF1720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3" name="Text Box 2419">
          <a:extLst>
            <a:ext uri="{FF2B5EF4-FFF2-40B4-BE49-F238E27FC236}">
              <a16:creationId xmlns:a16="http://schemas.microsoft.com/office/drawing/2014/main" xmlns="" id="{0317D8C2-73C9-41FD-9FCA-31637FA5FB5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4" name="Text Box 2419">
          <a:extLst>
            <a:ext uri="{FF2B5EF4-FFF2-40B4-BE49-F238E27FC236}">
              <a16:creationId xmlns:a16="http://schemas.microsoft.com/office/drawing/2014/main" xmlns="" id="{F534368B-2004-4EF3-8E66-84451F55B09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5" name="Text Box 2419">
          <a:extLst>
            <a:ext uri="{FF2B5EF4-FFF2-40B4-BE49-F238E27FC236}">
              <a16:creationId xmlns:a16="http://schemas.microsoft.com/office/drawing/2014/main" xmlns="" id="{1AE77BC3-1478-4957-AF47-DEE05C0C485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" name="Text Box 2419">
          <a:extLst>
            <a:ext uri="{FF2B5EF4-FFF2-40B4-BE49-F238E27FC236}">
              <a16:creationId xmlns:a16="http://schemas.microsoft.com/office/drawing/2014/main" xmlns="" id="{2BDDCE16-E610-407D-BF08-2E2ACFE9D3B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" name="Text Box 2419">
          <a:extLst>
            <a:ext uri="{FF2B5EF4-FFF2-40B4-BE49-F238E27FC236}">
              <a16:creationId xmlns:a16="http://schemas.microsoft.com/office/drawing/2014/main" xmlns="" id="{9BF14618-39C2-4693-BF2B-A0022886EC2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" name="Text Box 2419">
          <a:extLst>
            <a:ext uri="{FF2B5EF4-FFF2-40B4-BE49-F238E27FC236}">
              <a16:creationId xmlns:a16="http://schemas.microsoft.com/office/drawing/2014/main" xmlns="" id="{89749692-3EAC-465D-87DF-4076822D9D2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9" name="Text Box 2419">
          <a:extLst>
            <a:ext uri="{FF2B5EF4-FFF2-40B4-BE49-F238E27FC236}">
              <a16:creationId xmlns:a16="http://schemas.microsoft.com/office/drawing/2014/main" xmlns="" id="{19624A9F-EA83-4481-907D-A36D1E854B5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0" name="Text Box 2419">
          <a:extLst>
            <a:ext uri="{FF2B5EF4-FFF2-40B4-BE49-F238E27FC236}">
              <a16:creationId xmlns:a16="http://schemas.microsoft.com/office/drawing/2014/main" xmlns="" id="{C1379D25-6027-4C41-8E7C-497D1175677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" name="Text Box 2419">
          <a:extLst>
            <a:ext uri="{FF2B5EF4-FFF2-40B4-BE49-F238E27FC236}">
              <a16:creationId xmlns:a16="http://schemas.microsoft.com/office/drawing/2014/main" xmlns="" id="{A09FCFFB-C25A-4E00-BE98-E0CAD95DAD72}"/>
            </a:ext>
          </a:extLst>
        </xdr:cNvPr>
        <xdr:cNvSpPr txBox="1">
          <a:spLocks noChangeArrowheads="1"/>
        </xdr:cNvSpPr>
      </xdr:nvSpPr>
      <xdr:spPr>
        <a:xfrm>
          <a:off x="2242121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4" name="Text Box 2419">
          <a:extLst>
            <a:ext uri="{FF2B5EF4-FFF2-40B4-BE49-F238E27FC236}">
              <a16:creationId xmlns:a16="http://schemas.microsoft.com/office/drawing/2014/main" xmlns="" id="{B566B28C-AC0C-4807-86F0-421A6108C047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5" name="Text Box 2419">
          <a:extLst>
            <a:ext uri="{FF2B5EF4-FFF2-40B4-BE49-F238E27FC236}">
              <a16:creationId xmlns:a16="http://schemas.microsoft.com/office/drawing/2014/main" xmlns="" id="{BD95DAD3-B889-46C9-9050-D9745A74F956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6" name="Text Box 2419">
          <a:extLst>
            <a:ext uri="{FF2B5EF4-FFF2-40B4-BE49-F238E27FC236}">
              <a16:creationId xmlns:a16="http://schemas.microsoft.com/office/drawing/2014/main" xmlns="" id="{923D065D-8C70-4157-894B-597725ADAED8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7" name="Text Box 2419">
          <a:extLst>
            <a:ext uri="{FF2B5EF4-FFF2-40B4-BE49-F238E27FC236}">
              <a16:creationId xmlns:a16="http://schemas.microsoft.com/office/drawing/2014/main" xmlns="" id="{6EFE77B4-6B88-4BC9-8246-894292706C24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8" name="Text Box 2419">
          <a:extLst>
            <a:ext uri="{FF2B5EF4-FFF2-40B4-BE49-F238E27FC236}">
              <a16:creationId xmlns:a16="http://schemas.microsoft.com/office/drawing/2014/main" xmlns="" id="{8B69BF8B-AC01-4221-A70B-DD535D8164BB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9" name="Text Box 2419">
          <a:extLst>
            <a:ext uri="{FF2B5EF4-FFF2-40B4-BE49-F238E27FC236}">
              <a16:creationId xmlns:a16="http://schemas.microsoft.com/office/drawing/2014/main" xmlns="" id="{1544EBE0-5AAE-42C5-8F40-A8DD83513FDE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0" name="Text Box 2419">
          <a:extLst>
            <a:ext uri="{FF2B5EF4-FFF2-40B4-BE49-F238E27FC236}">
              <a16:creationId xmlns:a16="http://schemas.microsoft.com/office/drawing/2014/main" xmlns="" id="{D37B4DDD-452B-4EE7-B64A-673398035A2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1" name="Text Box 2419">
          <a:extLst>
            <a:ext uri="{FF2B5EF4-FFF2-40B4-BE49-F238E27FC236}">
              <a16:creationId xmlns:a16="http://schemas.microsoft.com/office/drawing/2014/main" xmlns="" id="{21E466E7-C9EC-46B6-9A7D-6DA4110A034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2" name="Text Box 2419">
          <a:extLst>
            <a:ext uri="{FF2B5EF4-FFF2-40B4-BE49-F238E27FC236}">
              <a16:creationId xmlns:a16="http://schemas.microsoft.com/office/drawing/2014/main" xmlns="" id="{0CE36B76-299E-4375-A6A5-E8708873EDF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3" name="Text Box 2419">
          <a:extLst>
            <a:ext uri="{FF2B5EF4-FFF2-40B4-BE49-F238E27FC236}">
              <a16:creationId xmlns:a16="http://schemas.microsoft.com/office/drawing/2014/main" xmlns="" id="{FC33D994-8A06-4861-A69B-F34EE628B48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4" name="Text Box 2419">
          <a:extLst>
            <a:ext uri="{FF2B5EF4-FFF2-40B4-BE49-F238E27FC236}">
              <a16:creationId xmlns:a16="http://schemas.microsoft.com/office/drawing/2014/main" xmlns="" id="{726FA84B-C239-4E12-A195-41E141FD708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5" name="Text Box 2419">
          <a:extLst>
            <a:ext uri="{FF2B5EF4-FFF2-40B4-BE49-F238E27FC236}">
              <a16:creationId xmlns:a16="http://schemas.microsoft.com/office/drawing/2014/main" xmlns="" id="{E3465F36-35B7-4802-B3AA-509D4F7BB89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6" name="Text Box 2419">
          <a:extLst>
            <a:ext uri="{FF2B5EF4-FFF2-40B4-BE49-F238E27FC236}">
              <a16:creationId xmlns:a16="http://schemas.microsoft.com/office/drawing/2014/main" xmlns="" id="{4D96D072-6DD6-4747-8D47-E8ABF080297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7" name="Text Box 2419">
          <a:extLst>
            <a:ext uri="{FF2B5EF4-FFF2-40B4-BE49-F238E27FC236}">
              <a16:creationId xmlns:a16="http://schemas.microsoft.com/office/drawing/2014/main" xmlns="" id="{8A33F5C4-74E5-4E14-8B6C-DEA33F3BD6F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8" name="Text Box 2419">
          <a:extLst>
            <a:ext uri="{FF2B5EF4-FFF2-40B4-BE49-F238E27FC236}">
              <a16:creationId xmlns:a16="http://schemas.microsoft.com/office/drawing/2014/main" xmlns="" id="{7B097116-E61A-4FB5-AC38-51E4D99A475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9" name="Text Box 2419">
          <a:extLst>
            <a:ext uri="{FF2B5EF4-FFF2-40B4-BE49-F238E27FC236}">
              <a16:creationId xmlns:a16="http://schemas.microsoft.com/office/drawing/2014/main" xmlns="" id="{98E154D7-7BA9-40EE-BDCB-DA4EE288943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0" name="Text Box 2419">
          <a:extLst>
            <a:ext uri="{FF2B5EF4-FFF2-40B4-BE49-F238E27FC236}">
              <a16:creationId xmlns:a16="http://schemas.microsoft.com/office/drawing/2014/main" xmlns="" id="{3BD740E1-301E-444A-BDFB-E8B5D0B09E6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1" name="Text Box 2419">
          <a:extLst>
            <a:ext uri="{FF2B5EF4-FFF2-40B4-BE49-F238E27FC236}">
              <a16:creationId xmlns:a16="http://schemas.microsoft.com/office/drawing/2014/main" xmlns="" id="{5D59BAA0-6426-4D7B-A120-F0903BAD480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2" name="Text Box 2419">
          <a:extLst>
            <a:ext uri="{FF2B5EF4-FFF2-40B4-BE49-F238E27FC236}">
              <a16:creationId xmlns:a16="http://schemas.microsoft.com/office/drawing/2014/main" xmlns="" id="{AD17C348-219A-468A-8006-6072F24581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3" name="Text Box 2419">
          <a:extLst>
            <a:ext uri="{FF2B5EF4-FFF2-40B4-BE49-F238E27FC236}">
              <a16:creationId xmlns:a16="http://schemas.microsoft.com/office/drawing/2014/main" xmlns="" id="{102A3590-0D25-451D-B079-A6327150BC9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4" name="Text Box 2419">
          <a:extLst>
            <a:ext uri="{FF2B5EF4-FFF2-40B4-BE49-F238E27FC236}">
              <a16:creationId xmlns:a16="http://schemas.microsoft.com/office/drawing/2014/main" xmlns="" id="{367C621C-48E0-475F-85AB-7033832A9F1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5" name="Text Box 2419">
          <a:extLst>
            <a:ext uri="{FF2B5EF4-FFF2-40B4-BE49-F238E27FC236}">
              <a16:creationId xmlns:a16="http://schemas.microsoft.com/office/drawing/2014/main" xmlns="" id="{EFFD8962-2667-4DC9-A6AE-7929D00C234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6" name="Text Box 2419">
          <a:extLst>
            <a:ext uri="{FF2B5EF4-FFF2-40B4-BE49-F238E27FC236}">
              <a16:creationId xmlns:a16="http://schemas.microsoft.com/office/drawing/2014/main" xmlns="" id="{CC7785DD-9D87-4422-8A20-21466533266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7" name="Text Box 2419">
          <a:extLst>
            <a:ext uri="{FF2B5EF4-FFF2-40B4-BE49-F238E27FC236}">
              <a16:creationId xmlns:a16="http://schemas.microsoft.com/office/drawing/2014/main" xmlns="" id="{115721F3-650F-4EA4-9102-E9AE7394BD4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8" name="Text Box 2419">
          <a:extLst>
            <a:ext uri="{FF2B5EF4-FFF2-40B4-BE49-F238E27FC236}">
              <a16:creationId xmlns:a16="http://schemas.microsoft.com/office/drawing/2014/main" xmlns="" id="{91A899C5-5B49-4ABD-A113-A636BC28005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9" name="Text Box 2419">
          <a:extLst>
            <a:ext uri="{FF2B5EF4-FFF2-40B4-BE49-F238E27FC236}">
              <a16:creationId xmlns:a16="http://schemas.microsoft.com/office/drawing/2014/main" xmlns="" id="{5394579F-BABF-42E7-8DB5-1D65FC2B8D1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0" name="Text Box 2419">
          <a:extLst>
            <a:ext uri="{FF2B5EF4-FFF2-40B4-BE49-F238E27FC236}">
              <a16:creationId xmlns:a16="http://schemas.microsoft.com/office/drawing/2014/main" xmlns="" id="{FB7C0C75-D35B-4F45-9782-ECA10EEBC4D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1" name="Text Box 2419">
          <a:extLst>
            <a:ext uri="{FF2B5EF4-FFF2-40B4-BE49-F238E27FC236}">
              <a16:creationId xmlns:a16="http://schemas.microsoft.com/office/drawing/2014/main" xmlns="" id="{9DA0C761-AD23-4738-B31A-BFADCEE5467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2" name="Text Box 2419">
          <a:extLst>
            <a:ext uri="{FF2B5EF4-FFF2-40B4-BE49-F238E27FC236}">
              <a16:creationId xmlns:a16="http://schemas.microsoft.com/office/drawing/2014/main" xmlns="" id="{0C137A02-536B-4EA0-AFE7-40B2404C699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3" name="Text Box 2419">
          <a:extLst>
            <a:ext uri="{FF2B5EF4-FFF2-40B4-BE49-F238E27FC236}">
              <a16:creationId xmlns:a16="http://schemas.microsoft.com/office/drawing/2014/main" xmlns="" id="{6A213910-A56C-4AD8-84A5-FBF797A760B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4" name="Text Box 2419">
          <a:extLst>
            <a:ext uri="{FF2B5EF4-FFF2-40B4-BE49-F238E27FC236}">
              <a16:creationId xmlns:a16="http://schemas.microsoft.com/office/drawing/2014/main" xmlns="" id="{FBD2BD08-ACA4-4EE2-BE4F-B51AF9E12B1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5" name="Text Box 2419">
          <a:extLst>
            <a:ext uri="{FF2B5EF4-FFF2-40B4-BE49-F238E27FC236}">
              <a16:creationId xmlns:a16="http://schemas.microsoft.com/office/drawing/2014/main" xmlns="" id="{22708562-4514-40C7-84C7-4C6EF6DB2A1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76" name="Text Box 2419">
          <a:extLst>
            <a:ext uri="{FF2B5EF4-FFF2-40B4-BE49-F238E27FC236}">
              <a16:creationId xmlns:a16="http://schemas.microsoft.com/office/drawing/2014/main" xmlns="" id="{B460C68B-E083-42B7-885B-E6857554B44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7" name="Text Box 2419">
          <a:extLst>
            <a:ext uri="{FF2B5EF4-FFF2-40B4-BE49-F238E27FC236}">
              <a16:creationId xmlns:a16="http://schemas.microsoft.com/office/drawing/2014/main" xmlns="" id="{0F03A4D8-58BF-429E-8A86-5735B230E7D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78" name="Text Box 2419">
          <a:extLst>
            <a:ext uri="{FF2B5EF4-FFF2-40B4-BE49-F238E27FC236}">
              <a16:creationId xmlns:a16="http://schemas.microsoft.com/office/drawing/2014/main" xmlns="" id="{81594B22-C4B7-4742-91C9-58C6B886B21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9" name="Text Box 2419">
          <a:extLst>
            <a:ext uri="{FF2B5EF4-FFF2-40B4-BE49-F238E27FC236}">
              <a16:creationId xmlns:a16="http://schemas.microsoft.com/office/drawing/2014/main" xmlns="" id="{72645D95-5832-49C9-AE03-B4932D1AC60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0" name="Text Box 2419">
          <a:extLst>
            <a:ext uri="{FF2B5EF4-FFF2-40B4-BE49-F238E27FC236}">
              <a16:creationId xmlns:a16="http://schemas.microsoft.com/office/drawing/2014/main" xmlns="" id="{5D1A94AA-2320-459E-8E9E-C3644BBDFCC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1" name="Text Box 2419">
          <a:extLst>
            <a:ext uri="{FF2B5EF4-FFF2-40B4-BE49-F238E27FC236}">
              <a16:creationId xmlns:a16="http://schemas.microsoft.com/office/drawing/2014/main" xmlns="" id="{D2581577-536D-46BB-BB1B-4D6FEB1A618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2" name="Text Box 2419">
          <a:extLst>
            <a:ext uri="{FF2B5EF4-FFF2-40B4-BE49-F238E27FC236}">
              <a16:creationId xmlns:a16="http://schemas.microsoft.com/office/drawing/2014/main" xmlns="" id="{042B81A0-7BBB-4B7A-92C8-754CF2A122F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3" name="Text Box 2419">
          <a:extLst>
            <a:ext uri="{FF2B5EF4-FFF2-40B4-BE49-F238E27FC236}">
              <a16:creationId xmlns:a16="http://schemas.microsoft.com/office/drawing/2014/main" xmlns="" id="{F11E67BA-B932-4D30-846D-95DD21721F1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4" name="Text Box 2419">
          <a:extLst>
            <a:ext uri="{FF2B5EF4-FFF2-40B4-BE49-F238E27FC236}">
              <a16:creationId xmlns:a16="http://schemas.microsoft.com/office/drawing/2014/main" xmlns="" id="{BBFF19A5-047D-4511-8A10-FFE31CC95BA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5" name="Text Box 2419">
          <a:extLst>
            <a:ext uri="{FF2B5EF4-FFF2-40B4-BE49-F238E27FC236}">
              <a16:creationId xmlns:a16="http://schemas.microsoft.com/office/drawing/2014/main" xmlns="" id="{24BF91DE-A53D-45D0-A1AD-4E41950F3E9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6" name="Text Box 2419">
          <a:extLst>
            <a:ext uri="{FF2B5EF4-FFF2-40B4-BE49-F238E27FC236}">
              <a16:creationId xmlns:a16="http://schemas.microsoft.com/office/drawing/2014/main" xmlns="" id="{73BC59C3-7ACD-43F1-A7E8-04C937F1F04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7" name="Text Box 2419">
          <a:extLst>
            <a:ext uri="{FF2B5EF4-FFF2-40B4-BE49-F238E27FC236}">
              <a16:creationId xmlns:a16="http://schemas.microsoft.com/office/drawing/2014/main" xmlns="" id="{8DDF2FE9-04CA-4FC8-A669-DEFF5DE04CC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8" name="Text Box 2419">
          <a:extLst>
            <a:ext uri="{FF2B5EF4-FFF2-40B4-BE49-F238E27FC236}">
              <a16:creationId xmlns:a16="http://schemas.microsoft.com/office/drawing/2014/main" xmlns="" id="{52BA1B50-605E-4210-8A1B-35519AECBD5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9" name="Text Box 2419">
          <a:extLst>
            <a:ext uri="{FF2B5EF4-FFF2-40B4-BE49-F238E27FC236}">
              <a16:creationId xmlns:a16="http://schemas.microsoft.com/office/drawing/2014/main" xmlns="" id="{0068382A-9AF0-4A29-B7A6-7E6AFCD042C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0" name="Text Box 2419">
          <a:extLst>
            <a:ext uri="{FF2B5EF4-FFF2-40B4-BE49-F238E27FC236}">
              <a16:creationId xmlns:a16="http://schemas.microsoft.com/office/drawing/2014/main" xmlns="" id="{DB79A9BC-6D8F-43A8-B90C-BA7A95047B0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1" name="Text Box 2419">
          <a:extLst>
            <a:ext uri="{FF2B5EF4-FFF2-40B4-BE49-F238E27FC236}">
              <a16:creationId xmlns:a16="http://schemas.microsoft.com/office/drawing/2014/main" xmlns="" id="{A33719FB-18D7-4E37-A218-6C90C1D4C3A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2" name="Text Box 2419">
          <a:extLst>
            <a:ext uri="{FF2B5EF4-FFF2-40B4-BE49-F238E27FC236}">
              <a16:creationId xmlns:a16="http://schemas.microsoft.com/office/drawing/2014/main" xmlns="" id="{F6B0BD04-C31A-497F-BCBC-ADAE9241079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3" name="Text Box 2419">
          <a:extLst>
            <a:ext uri="{FF2B5EF4-FFF2-40B4-BE49-F238E27FC236}">
              <a16:creationId xmlns:a16="http://schemas.microsoft.com/office/drawing/2014/main" xmlns="" id="{3BEB524D-B2E0-4033-B36E-70F5203A6F3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4" name="Text Box 2419">
          <a:extLst>
            <a:ext uri="{FF2B5EF4-FFF2-40B4-BE49-F238E27FC236}">
              <a16:creationId xmlns:a16="http://schemas.microsoft.com/office/drawing/2014/main" xmlns="" id="{5642B2A0-1CDF-4EFD-88A1-9C68B29FC48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5" name="Text Box 2419">
          <a:extLst>
            <a:ext uri="{FF2B5EF4-FFF2-40B4-BE49-F238E27FC236}">
              <a16:creationId xmlns:a16="http://schemas.microsoft.com/office/drawing/2014/main" xmlns="" id="{48AB8793-E0D4-4CA2-9F74-2AD7372CC67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6" name="Text Box 2419">
          <a:extLst>
            <a:ext uri="{FF2B5EF4-FFF2-40B4-BE49-F238E27FC236}">
              <a16:creationId xmlns:a16="http://schemas.microsoft.com/office/drawing/2014/main" xmlns="" id="{8E81C938-1E43-42FA-A472-889D34ECBE5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7" name="Text Box 2419">
          <a:extLst>
            <a:ext uri="{FF2B5EF4-FFF2-40B4-BE49-F238E27FC236}">
              <a16:creationId xmlns:a16="http://schemas.microsoft.com/office/drawing/2014/main" xmlns="" id="{27B249FE-1A7C-4CF7-935A-4875124C5D2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8" name="Text Box 2419">
          <a:extLst>
            <a:ext uri="{FF2B5EF4-FFF2-40B4-BE49-F238E27FC236}">
              <a16:creationId xmlns:a16="http://schemas.microsoft.com/office/drawing/2014/main" xmlns="" id="{56DB3AE9-08E9-4D12-BC06-DB2749AAC52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9" name="Text Box 2419">
          <a:extLst>
            <a:ext uri="{FF2B5EF4-FFF2-40B4-BE49-F238E27FC236}">
              <a16:creationId xmlns:a16="http://schemas.microsoft.com/office/drawing/2014/main" xmlns="" id="{A453C114-EF22-42AB-9E13-AA2147328A0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0" name="Text Box 2419">
          <a:extLst>
            <a:ext uri="{FF2B5EF4-FFF2-40B4-BE49-F238E27FC236}">
              <a16:creationId xmlns:a16="http://schemas.microsoft.com/office/drawing/2014/main" xmlns="" id="{F9BD6BF4-53FA-41FE-A3A0-D2A023BB848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01" name="Text Box 2419">
          <a:extLst>
            <a:ext uri="{FF2B5EF4-FFF2-40B4-BE49-F238E27FC236}">
              <a16:creationId xmlns:a16="http://schemas.microsoft.com/office/drawing/2014/main" xmlns="" id="{0E302F2A-88E5-486E-A09D-A6056940677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2" name="Text Box 2419">
          <a:extLst>
            <a:ext uri="{FF2B5EF4-FFF2-40B4-BE49-F238E27FC236}">
              <a16:creationId xmlns:a16="http://schemas.microsoft.com/office/drawing/2014/main" xmlns="" id="{3B3E95F8-4674-43B4-8EFB-645F751B4B7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03" name="Text Box 2419">
          <a:extLst>
            <a:ext uri="{FF2B5EF4-FFF2-40B4-BE49-F238E27FC236}">
              <a16:creationId xmlns:a16="http://schemas.microsoft.com/office/drawing/2014/main" xmlns="" id="{AFD36177-6DA6-4607-846D-49446BA7FD7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4" name="Text Box 2419">
          <a:extLst>
            <a:ext uri="{FF2B5EF4-FFF2-40B4-BE49-F238E27FC236}">
              <a16:creationId xmlns:a16="http://schemas.microsoft.com/office/drawing/2014/main" xmlns="" id="{8F99D7A2-D7B3-48FD-A401-D64676C68BF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05" name="Text Box 2419">
          <a:extLst>
            <a:ext uri="{FF2B5EF4-FFF2-40B4-BE49-F238E27FC236}">
              <a16:creationId xmlns:a16="http://schemas.microsoft.com/office/drawing/2014/main" xmlns="" id="{D05A48B0-124D-4D22-8249-8011693F0BA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6" name="Text Box 2419">
          <a:extLst>
            <a:ext uri="{FF2B5EF4-FFF2-40B4-BE49-F238E27FC236}">
              <a16:creationId xmlns:a16="http://schemas.microsoft.com/office/drawing/2014/main" xmlns="" id="{3873CF62-9C07-4B1F-BD2C-3C90E443CA3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07" name="Text Box 2419">
          <a:extLst>
            <a:ext uri="{FF2B5EF4-FFF2-40B4-BE49-F238E27FC236}">
              <a16:creationId xmlns:a16="http://schemas.microsoft.com/office/drawing/2014/main" xmlns="" id="{B099A973-F2A8-4295-ACCA-8A4E7CCF1EA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8" name="Text Box 2419">
          <a:extLst>
            <a:ext uri="{FF2B5EF4-FFF2-40B4-BE49-F238E27FC236}">
              <a16:creationId xmlns:a16="http://schemas.microsoft.com/office/drawing/2014/main" xmlns="" id="{53EA1B53-C17D-4D9A-81C7-2ABB0D87C39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9" name="Text Box 2419">
          <a:extLst>
            <a:ext uri="{FF2B5EF4-FFF2-40B4-BE49-F238E27FC236}">
              <a16:creationId xmlns:a16="http://schemas.microsoft.com/office/drawing/2014/main" xmlns="" id="{98E5518B-A4F9-492C-9BA1-6F2DCC73BC1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0" name="Text Box 2419">
          <a:extLst>
            <a:ext uri="{FF2B5EF4-FFF2-40B4-BE49-F238E27FC236}">
              <a16:creationId xmlns:a16="http://schemas.microsoft.com/office/drawing/2014/main" xmlns="" id="{538D6015-BDBB-47E2-A366-D9234153BBF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1" name="Text Box 2419">
          <a:extLst>
            <a:ext uri="{FF2B5EF4-FFF2-40B4-BE49-F238E27FC236}">
              <a16:creationId xmlns:a16="http://schemas.microsoft.com/office/drawing/2014/main" xmlns="" id="{4B92F0CB-0E7E-4960-8E44-8CB8496B6D6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2" name="Text Box 2419">
          <a:extLst>
            <a:ext uri="{FF2B5EF4-FFF2-40B4-BE49-F238E27FC236}">
              <a16:creationId xmlns:a16="http://schemas.microsoft.com/office/drawing/2014/main" xmlns="" id="{129127E3-4EB9-4F9B-87A6-2B3C76076CB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3" name="Text Box 2419">
          <a:extLst>
            <a:ext uri="{FF2B5EF4-FFF2-40B4-BE49-F238E27FC236}">
              <a16:creationId xmlns:a16="http://schemas.microsoft.com/office/drawing/2014/main" xmlns="" id="{98FB36CE-F41F-47DE-B8F6-BC074C6A93B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4" name="Text Box 2419">
          <a:extLst>
            <a:ext uri="{FF2B5EF4-FFF2-40B4-BE49-F238E27FC236}">
              <a16:creationId xmlns:a16="http://schemas.microsoft.com/office/drawing/2014/main" xmlns="" id="{B2D458C1-C044-4463-944A-54AB7172264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5" name="Text Box 2419">
          <a:extLst>
            <a:ext uri="{FF2B5EF4-FFF2-40B4-BE49-F238E27FC236}">
              <a16:creationId xmlns:a16="http://schemas.microsoft.com/office/drawing/2014/main" xmlns="" id="{635842C2-BD83-47F2-9204-91C25A67F6F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6" name="Text Box 2419">
          <a:extLst>
            <a:ext uri="{FF2B5EF4-FFF2-40B4-BE49-F238E27FC236}">
              <a16:creationId xmlns:a16="http://schemas.microsoft.com/office/drawing/2014/main" xmlns="" id="{72F49052-77E2-4A56-80D0-C05675DC52A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7" name="Text Box 2419">
          <a:extLst>
            <a:ext uri="{FF2B5EF4-FFF2-40B4-BE49-F238E27FC236}">
              <a16:creationId xmlns:a16="http://schemas.microsoft.com/office/drawing/2014/main" xmlns="" id="{837DC87E-663B-4754-B48F-C3280AF21E4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8" name="Text Box 2419">
          <a:extLst>
            <a:ext uri="{FF2B5EF4-FFF2-40B4-BE49-F238E27FC236}">
              <a16:creationId xmlns:a16="http://schemas.microsoft.com/office/drawing/2014/main" xmlns="" id="{58E1354D-8C0C-4151-A446-1C6FEE02F93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9" name="Text Box 2419">
          <a:extLst>
            <a:ext uri="{FF2B5EF4-FFF2-40B4-BE49-F238E27FC236}">
              <a16:creationId xmlns:a16="http://schemas.microsoft.com/office/drawing/2014/main" xmlns="" id="{9B5C2BFC-1D9E-4689-ABB5-E8B35DB0168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0" name="Text Box 2419">
          <a:extLst>
            <a:ext uri="{FF2B5EF4-FFF2-40B4-BE49-F238E27FC236}">
              <a16:creationId xmlns:a16="http://schemas.microsoft.com/office/drawing/2014/main" xmlns="" id="{9BA674EA-2E2B-4B80-8C9B-585DD5A2D93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21" name="Text Box 2419">
          <a:extLst>
            <a:ext uri="{FF2B5EF4-FFF2-40B4-BE49-F238E27FC236}">
              <a16:creationId xmlns:a16="http://schemas.microsoft.com/office/drawing/2014/main" xmlns="" id="{4AEFFCD4-F283-4B72-B4D8-AAF295E77BA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2" name="Text Box 2419">
          <a:extLst>
            <a:ext uri="{FF2B5EF4-FFF2-40B4-BE49-F238E27FC236}">
              <a16:creationId xmlns:a16="http://schemas.microsoft.com/office/drawing/2014/main" xmlns="" id="{F1EEACFC-DEE0-4600-97FE-E4093CD5652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23" name="Text Box 2419">
          <a:extLst>
            <a:ext uri="{FF2B5EF4-FFF2-40B4-BE49-F238E27FC236}">
              <a16:creationId xmlns:a16="http://schemas.microsoft.com/office/drawing/2014/main" xmlns="" id="{E9C40092-32C5-4FEE-ABD9-77ADF2E265E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4" name="Text Box 2419">
          <a:extLst>
            <a:ext uri="{FF2B5EF4-FFF2-40B4-BE49-F238E27FC236}">
              <a16:creationId xmlns:a16="http://schemas.microsoft.com/office/drawing/2014/main" xmlns="" id="{6AADC377-CE7D-43CF-9E83-F524DE9EE9E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5" name="Text Box 2419">
          <a:extLst>
            <a:ext uri="{FF2B5EF4-FFF2-40B4-BE49-F238E27FC236}">
              <a16:creationId xmlns:a16="http://schemas.microsoft.com/office/drawing/2014/main" xmlns="" id="{A7237603-BCEA-4064-BA98-2E90D1F509D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6" name="Text Box 2419">
          <a:extLst>
            <a:ext uri="{FF2B5EF4-FFF2-40B4-BE49-F238E27FC236}">
              <a16:creationId xmlns:a16="http://schemas.microsoft.com/office/drawing/2014/main" xmlns="" id="{FB057965-02EA-43C3-8190-47A605E488A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7" name="Text Box 2419">
          <a:extLst>
            <a:ext uri="{FF2B5EF4-FFF2-40B4-BE49-F238E27FC236}">
              <a16:creationId xmlns:a16="http://schemas.microsoft.com/office/drawing/2014/main" xmlns="" id="{9F447A05-038F-471A-BDB5-17A71C2A960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28" name="Text Box 2419">
          <a:extLst>
            <a:ext uri="{FF2B5EF4-FFF2-40B4-BE49-F238E27FC236}">
              <a16:creationId xmlns:a16="http://schemas.microsoft.com/office/drawing/2014/main" xmlns="" id="{CA0F145B-20A4-471A-AF42-1EF0B754703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29" name="Text Box 2419">
          <a:extLst>
            <a:ext uri="{FF2B5EF4-FFF2-40B4-BE49-F238E27FC236}">
              <a16:creationId xmlns:a16="http://schemas.microsoft.com/office/drawing/2014/main" xmlns="" id="{733E9A59-80CF-44E0-880C-B1A75CD344D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0" name="Text Box 2419">
          <a:extLst>
            <a:ext uri="{FF2B5EF4-FFF2-40B4-BE49-F238E27FC236}">
              <a16:creationId xmlns:a16="http://schemas.microsoft.com/office/drawing/2014/main" xmlns="" id="{807B7B1D-41F3-4DD5-8936-67D3069E0D6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1" name="Text Box 2419">
          <a:extLst>
            <a:ext uri="{FF2B5EF4-FFF2-40B4-BE49-F238E27FC236}">
              <a16:creationId xmlns:a16="http://schemas.microsoft.com/office/drawing/2014/main" xmlns="" id="{56E2EE7A-223E-4FCA-901A-54B85517B0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2" name="Text Box 2419">
          <a:extLst>
            <a:ext uri="{FF2B5EF4-FFF2-40B4-BE49-F238E27FC236}">
              <a16:creationId xmlns:a16="http://schemas.microsoft.com/office/drawing/2014/main" xmlns="" id="{0BDC4331-A5DE-4595-B035-86B75111743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3" name="Text Box 2419">
          <a:extLst>
            <a:ext uri="{FF2B5EF4-FFF2-40B4-BE49-F238E27FC236}">
              <a16:creationId xmlns:a16="http://schemas.microsoft.com/office/drawing/2014/main" xmlns="" id="{A01D85F3-FAAB-4072-931A-F8E8369FAE8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4" name="Text Box 2419">
          <a:extLst>
            <a:ext uri="{FF2B5EF4-FFF2-40B4-BE49-F238E27FC236}">
              <a16:creationId xmlns:a16="http://schemas.microsoft.com/office/drawing/2014/main" xmlns="" id="{D050E551-0A67-46FE-877A-45772C842C4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5" name="Text Box 2419">
          <a:extLst>
            <a:ext uri="{FF2B5EF4-FFF2-40B4-BE49-F238E27FC236}">
              <a16:creationId xmlns:a16="http://schemas.microsoft.com/office/drawing/2014/main" xmlns="" id="{2B5E9AFA-42F5-4E0C-84EA-3214587A0D3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6" name="Text Box 2419">
          <a:extLst>
            <a:ext uri="{FF2B5EF4-FFF2-40B4-BE49-F238E27FC236}">
              <a16:creationId xmlns:a16="http://schemas.microsoft.com/office/drawing/2014/main" xmlns="" id="{782FEC40-F6E6-44AB-B249-1AC6E2E25FF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7" name="Text Box 2419">
          <a:extLst>
            <a:ext uri="{FF2B5EF4-FFF2-40B4-BE49-F238E27FC236}">
              <a16:creationId xmlns:a16="http://schemas.microsoft.com/office/drawing/2014/main" xmlns="" id="{3B14C0D5-7077-4E89-A92B-96E178B4A02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8" name="Text Box 2419">
          <a:extLst>
            <a:ext uri="{FF2B5EF4-FFF2-40B4-BE49-F238E27FC236}">
              <a16:creationId xmlns:a16="http://schemas.microsoft.com/office/drawing/2014/main" xmlns="" id="{76898FB8-98C7-4AE1-AF78-CFA5126423C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9" name="Text Box 2419">
          <a:extLst>
            <a:ext uri="{FF2B5EF4-FFF2-40B4-BE49-F238E27FC236}">
              <a16:creationId xmlns:a16="http://schemas.microsoft.com/office/drawing/2014/main" xmlns="" id="{FC24CD25-0923-4BEF-8F2B-2485F33CDE8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0" name="Text Box 2419">
          <a:extLst>
            <a:ext uri="{FF2B5EF4-FFF2-40B4-BE49-F238E27FC236}">
              <a16:creationId xmlns:a16="http://schemas.microsoft.com/office/drawing/2014/main" xmlns="" id="{036B4BED-0B00-4BE4-8EEB-68E50FD4BA0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1" name="Text Box 2419">
          <a:extLst>
            <a:ext uri="{FF2B5EF4-FFF2-40B4-BE49-F238E27FC236}">
              <a16:creationId xmlns:a16="http://schemas.microsoft.com/office/drawing/2014/main" xmlns="" id="{0F350095-6A37-4712-965E-7EFC20D4114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2" name="Text Box 2419">
          <a:extLst>
            <a:ext uri="{FF2B5EF4-FFF2-40B4-BE49-F238E27FC236}">
              <a16:creationId xmlns:a16="http://schemas.microsoft.com/office/drawing/2014/main" xmlns="" id="{E4A92B5C-0BDB-4494-A348-5949FA36C64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3" name="Text Box 2419">
          <a:extLst>
            <a:ext uri="{FF2B5EF4-FFF2-40B4-BE49-F238E27FC236}">
              <a16:creationId xmlns:a16="http://schemas.microsoft.com/office/drawing/2014/main" xmlns="" id="{DC973BA1-3135-4412-A1C5-C06B5CAC5EFC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4" name="Text Box 2419">
          <a:extLst>
            <a:ext uri="{FF2B5EF4-FFF2-40B4-BE49-F238E27FC236}">
              <a16:creationId xmlns:a16="http://schemas.microsoft.com/office/drawing/2014/main" xmlns="" id="{E4A84B04-2575-4CE3-8DA9-4A716EB9ABB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5" name="Text Box 2419">
          <a:extLst>
            <a:ext uri="{FF2B5EF4-FFF2-40B4-BE49-F238E27FC236}">
              <a16:creationId xmlns:a16="http://schemas.microsoft.com/office/drawing/2014/main" xmlns="" id="{2E859311-47A6-4806-93B0-7FE1DEFD316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6" name="Text Box 2419">
          <a:extLst>
            <a:ext uri="{FF2B5EF4-FFF2-40B4-BE49-F238E27FC236}">
              <a16:creationId xmlns:a16="http://schemas.microsoft.com/office/drawing/2014/main" xmlns="" id="{104474E3-ED74-4802-B4EA-1B91CB43EA7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7" name="Text Box 2419">
          <a:extLst>
            <a:ext uri="{FF2B5EF4-FFF2-40B4-BE49-F238E27FC236}">
              <a16:creationId xmlns:a16="http://schemas.microsoft.com/office/drawing/2014/main" xmlns="" id="{E9D97758-34C5-4614-80AB-5787ACF4A907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8" name="Text Box 2419">
          <a:extLst>
            <a:ext uri="{FF2B5EF4-FFF2-40B4-BE49-F238E27FC236}">
              <a16:creationId xmlns:a16="http://schemas.microsoft.com/office/drawing/2014/main" xmlns="" id="{24D8FC53-BA67-4C34-972E-DEA2C3671CE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9" name="Text Box 2419">
          <a:extLst>
            <a:ext uri="{FF2B5EF4-FFF2-40B4-BE49-F238E27FC236}">
              <a16:creationId xmlns:a16="http://schemas.microsoft.com/office/drawing/2014/main" xmlns="" id="{79D3FE24-1D9E-41A3-9220-46CCF04E2B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50" name="Text Box 2419">
          <a:extLst>
            <a:ext uri="{FF2B5EF4-FFF2-40B4-BE49-F238E27FC236}">
              <a16:creationId xmlns:a16="http://schemas.microsoft.com/office/drawing/2014/main" xmlns="" id="{C0B4A067-72AF-4399-89D3-29ED34BA520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51" name="Text Box 2419">
          <a:extLst>
            <a:ext uri="{FF2B5EF4-FFF2-40B4-BE49-F238E27FC236}">
              <a16:creationId xmlns:a16="http://schemas.microsoft.com/office/drawing/2014/main" xmlns="" id="{2EA61A53-26A4-45E4-B5BE-8BE6D6E125D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52" name="Text Box 2419">
          <a:extLst>
            <a:ext uri="{FF2B5EF4-FFF2-40B4-BE49-F238E27FC236}">
              <a16:creationId xmlns:a16="http://schemas.microsoft.com/office/drawing/2014/main" xmlns="" id="{B11BA71D-7534-463D-BD20-8C7FC297C77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53" name="Text Box 2419">
          <a:extLst>
            <a:ext uri="{FF2B5EF4-FFF2-40B4-BE49-F238E27FC236}">
              <a16:creationId xmlns:a16="http://schemas.microsoft.com/office/drawing/2014/main" xmlns="" id="{B8445D4F-601B-4B61-A82E-21D003A959F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54" name="Text Box 2419">
          <a:extLst>
            <a:ext uri="{FF2B5EF4-FFF2-40B4-BE49-F238E27FC236}">
              <a16:creationId xmlns:a16="http://schemas.microsoft.com/office/drawing/2014/main" xmlns="" id="{7932FA2B-F2BB-4C26-B691-05E2F3B01B9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55" name="Text Box 2419">
          <a:extLst>
            <a:ext uri="{FF2B5EF4-FFF2-40B4-BE49-F238E27FC236}">
              <a16:creationId xmlns:a16="http://schemas.microsoft.com/office/drawing/2014/main" xmlns="" id="{ADDC194F-87EC-4BC1-A791-69DA8E71474F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1</xdr:col>
      <xdr:colOff>553590</xdr:colOff>
      <xdr:row>2</xdr:row>
      <xdr:rowOff>219807</xdr:rowOff>
    </xdr:from>
    <xdr:ext cx="1494302" cy="1084875"/>
    <xdr:pic>
      <xdr:nvPicPr>
        <xdr:cNvPr id="165" name="图片 16">
          <a:extLst>
            <a:ext uri="{FF2B5EF4-FFF2-40B4-BE49-F238E27FC236}">
              <a16:creationId xmlns:a16="http://schemas.microsoft.com/office/drawing/2014/main" xmlns="" id="{67BA2C7C-EF0F-4D1C-8306-303E86D00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37192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553590</xdr:colOff>
      <xdr:row>3</xdr:row>
      <xdr:rowOff>219807</xdr:rowOff>
    </xdr:from>
    <xdr:ext cx="1494302" cy="1084875"/>
    <xdr:pic>
      <xdr:nvPicPr>
        <xdr:cNvPr id="166" name="图片 16">
          <a:extLst>
            <a:ext uri="{FF2B5EF4-FFF2-40B4-BE49-F238E27FC236}">
              <a16:creationId xmlns:a16="http://schemas.microsoft.com/office/drawing/2014/main" xmlns="" id="{653FA200-0F2E-47FE-A278-CE92D953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59671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553590</xdr:colOff>
      <xdr:row>4</xdr:row>
      <xdr:rowOff>219807</xdr:rowOff>
    </xdr:from>
    <xdr:ext cx="1494302" cy="1084875"/>
    <xdr:pic>
      <xdr:nvPicPr>
        <xdr:cNvPr id="167" name="图片 16">
          <a:extLst>
            <a:ext uri="{FF2B5EF4-FFF2-40B4-BE49-F238E27FC236}">
              <a16:creationId xmlns:a16="http://schemas.microsoft.com/office/drawing/2014/main" xmlns="" id="{55E706D5-D370-4771-AAF4-95D63F6CF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76054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553590</xdr:colOff>
      <xdr:row>5</xdr:row>
      <xdr:rowOff>219807</xdr:rowOff>
    </xdr:from>
    <xdr:ext cx="1494302" cy="1084875"/>
    <xdr:pic>
      <xdr:nvPicPr>
        <xdr:cNvPr id="168" name="图片 16">
          <a:extLst>
            <a:ext uri="{FF2B5EF4-FFF2-40B4-BE49-F238E27FC236}">
              <a16:creationId xmlns:a16="http://schemas.microsoft.com/office/drawing/2014/main" xmlns="" id="{A4833CA3-E25B-4C70-AF38-B789B570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92437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69" name="Text Box 2419">
          <a:extLst>
            <a:ext uri="{FF2B5EF4-FFF2-40B4-BE49-F238E27FC236}">
              <a16:creationId xmlns:a16="http://schemas.microsoft.com/office/drawing/2014/main" xmlns="" id="{515434E8-65EB-4F17-BC37-80974ED0234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0" name="Text Box 2419">
          <a:extLst>
            <a:ext uri="{FF2B5EF4-FFF2-40B4-BE49-F238E27FC236}">
              <a16:creationId xmlns:a16="http://schemas.microsoft.com/office/drawing/2014/main" xmlns="" id="{42DDC25E-10E9-4164-B59D-66795CF985B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1" name="Text Box 2419">
          <a:extLst>
            <a:ext uri="{FF2B5EF4-FFF2-40B4-BE49-F238E27FC236}">
              <a16:creationId xmlns:a16="http://schemas.microsoft.com/office/drawing/2014/main" xmlns="" id="{74366964-E8BE-40D5-9AAA-DE3CA6CF429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2" name="Text Box 2419">
          <a:extLst>
            <a:ext uri="{FF2B5EF4-FFF2-40B4-BE49-F238E27FC236}">
              <a16:creationId xmlns:a16="http://schemas.microsoft.com/office/drawing/2014/main" xmlns="" id="{561B2795-8E59-4683-AC63-C869E43177C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3" name="Text Box 2419">
          <a:extLst>
            <a:ext uri="{FF2B5EF4-FFF2-40B4-BE49-F238E27FC236}">
              <a16:creationId xmlns:a16="http://schemas.microsoft.com/office/drawing/2014/main" xmlns="" id="{4F1525ED-2429-4C32-B36F-FD6411864EE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4" name="Text Box 2419">
          <a:extLst>
            <a:ext uri="{FF2B5EF4-FFF2-40B4-BE49-F238E27FC236}">
              <a16:creationId xmlns:a16="http://schemas.microsoft.com/office/drawing/2014/main" xmlns="" id="{852CCC1F-E4F4-4045-954C-F212245F0BA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5" name="Text Box 2419">
          <a:extLst>
            <a:ext uri="{FF2B5EF4-FFF2-40B4-BE49-F238E27FC236}">
              <a16:creationId xmlns:a16="http://schemas.microsoft.com/office/drawing/2014/main" xmlns="" id="{127D6529-C02C-4860-8B00-59C52BB6F10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6" name="Text Box 2419">
          <a:extLst>
            <a:ext uri="{FF2B5EF4-FFF2-40B4-BE49-F238E27FC236}">
              <a16:creationId xmlns:a16="http://schemas.microsoft.com/office/drawing/2014/main" xmlns="" id="{E1B58AFD-1290-4CB7-9DC8-26F73C5FA1A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7" name="Text Box 2419">
          <a:extLst>
            <a:ext uri="{FF2B5EF4-FFF2-40B4-BE49-F238E27FC236}">
              <a16:creationId xmlns:a16="http://schemas.microsoft.com/office/drawing/2014/main" xmlns="" id="{7F2623F2-8F16-496B-9BF8-2B37CA7B0EF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8" name="Text Box 2419">
          <a:extLst>
            <a:ext uri="{FF2B5EF4-FFF2-40B4-BE49-F238E27FC236}">
              <a16:creationId xmlns:a16="http://schemas.microsoft.com/office/drawing/2014/main" xmlns="" id="{615BAAA0-91CA-4025-A359-C782FE69055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9" name="Text Box 2419">
          <a:extLst>
            <a:ext uri="{FF2B5EF4-FFF2-40B4-BE49-F238E27FC236}">
              <a16:creationId xmlns:a16="http://schemas.microsoft.com/office/drawing/2014/main" xmlns="" id="{90B52D5B-B665-459E-99CA-AA97093621E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0" name="Text Box 2419">
          <a:extLst>
            <a:ext uri="{FF2B5EF4-FFF2-40B4-BE49-F238E27FC236}">
              <a16:creationId xmlns:a16="http://schemas.microsoft.com/office/drawing/2014/main" xmlns="" id="{9AD3CC9F-7D9E-4F06-A056-2971D7B4FC2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1" name="Text Box 2419">
          <a:extLst>
            <a:ext uri="{FF2B5EF4-FFF2-40B4-BE49-F238E27FC236}">
              <a16:creationId xmlns:a16="http://schemas.microsoft.com/office/drawing/2014/main" xmlns="" id="{7637A893-7A4D-4F22-8DEC-C3E680EC5DC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2" name="Text Box 2419">
          <a:extLst>
            <a:ext uri="{FF2B5EF4-FFF2-40B4-BE49-F238E27FC236}">
              <a16:creationId xmlns:a16="http://schemas.microsoft.com/office/drawing/2014/main" xmlns="" id="{D6532E7A-CA6E-4989-86B6-B846D7C88FB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3" name="Text Box 2419">
          <a:extLst>
            <a:ext uri="{FF2B5EF4-FFF2-40B4-BE49-F238E27FC236}">
              <a16:creationId xmlns:a16="http://schemas.microsoft.com/office/drawing/2014/main" xmlns="" id="{6E107552-3907-405A-80EE-6458C9DEC5B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4" name="Text Box 2419">
          <a:extLst>
            <a:ext uri="{FF2B5EF4-FFF2-40B4-BE49-F238E27FC236}">
              <a16:creationId xmlns:a16="http://schemas.microsoft.com/office/drawing/2014/main" xmlns="" id="{8B6BD394-B6CC-442C-AEFF-E78EAE2EC9E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5" name="Text Box 2419">
          <a:extLst>
            <a:ext uri="{FF2B5EF4-FFF2-40B4-BE49-F238E27FC236}">
              <a16:creationId xmlns:a16="http://schemas.microsoft.com/office/drawing/2014/main" xmlns="" id="{C3CDD9CD-2FC0-4988-9E35-EC283FA9401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6" name="Text Box 2419">
          <a:extLst>
            <a:ext uri="{FF2B5EF4-FFF2-40B4-BE49-F238E27FC236}">
              <a16:creationId xmlns:a16="http://schemas.microsoft.com/office/drawing/2014/main" xmlns="" id="{D9270B1B-A702-439E-A77D-B7AC105FB16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7" name="Text Box 2419">
          <a:extLst>
            <a:ext uri="{FF2B5EF4-FFF2-40B4-BE49-F238E27FC236}">
              <a16:creationId xmlns:a16="http://schemas.microsoft.com/office/drawing/2014/main" xmlns="" id="{45F17543-9403-4838-B093-68B5CD76C68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8" name="Text Box 2419">
          <a:extLst>
            <a:ext uri="{FF2B5EF4-FFF2-40B4-BE49-F238E27FC236}">
              <a16:creationId xmlns:a16="http://schemas.microsoft.com/office/drawing/2014/main" xmlns="" id="{AC5271EA-E5ED-466A-9CF8-EFFF1DFFDA8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9" name="Text Box 2419">
          <a:extLst>
            <a:ext uri="{FF2B5EF4-FFF2-40B4-BE49-F238E27FC236}">
              <a16:creationId xmlns:a16="http://schemas.microsoft.com/office/drawing/2014/main" xmlns="" id="{DF7945D0-514C-47DD-B7B3-FD4F0EE61EA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0" name="Text Box 2419">
          <a:extLst>
            <a:ext uri="{FF2B5EF4-FFF2-40B4-BE49-F238E27FC236}">
              <a16:creationId xmlns:a16="http://schemas.microsoft.com/office/drawing/2014/main" xmlns="" id="{B49F75F4-C82E-4FA9-8DD1-860DCFDA563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1" name="Text Box 2419">
          <a:extLst>
            <a:ext uri="{FF2B5EF4-FFF2-40B4-BE49-F238E27FC236}">
              <a16:creationId xmlns:a16="http://schemas.microsoft.com/office/drawing/2014/main" xmlns="" id="{6891550E-92A5-4457-B7EE-3817037C880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2" name="Text Box 2419">
          <a:extLst>
            <a:ext uri="{FF2B5EF4-FFF2-40B4-BE49-F238E27FC236}">
              <a16:creationId xmlns:a16="http://schemas.microsoft.com/office/drawing/2014/main" xmlns="" id="{02CB7553-61CE-4536-9727-58E73F4C9AB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3" name="Text Box 2419">
          <a:extLst>
            <a:ext uri="{FF2B5EF4-FFF2-40B4-BE49-F238E27FC236}">
              <a16:creationId xmlns:a16="http://schemas.microsoft.com/office/drawing/2014/main" xmlns="" id="{FD1D46AA-4B74-464B-84EA-81D30E0F577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4" name="Text Box 2419">
          <a:extLst>
            <a:ext uri="{FF2B5EF4-FFF2-40B4-BE49-F238E27FC236}">
              <a16:creationId xmlns:a16="http://schemas.microsoft.com/office/drawing/2014/main" xmlns="" id="{B9757775-8F2F-42DF-85BD-8EA8E52C784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5" name="Text Box 2419">
          <a:extLst>
            <a:ext uri="{FF2B5EF4-FFF2-40B4-BE49-F238E27FC236}">
              <a16:creationId xmlns:a16="http://schemas.microsoft.com/office/drawing/2014/main" xmlns="" id="{C67EF7F6-BD91-4AD7-8BED-2189C762419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6" name="Text Box 2419">
          <a:extLst>
            <a:ext uri="{FF2B5EF4-FFF2-40B4-BE49-F238E27FC236}">
              <a16:creationId xmlns:a16="http://schemas.microsoft.com/office/drawing/2014/main" xmlns="" id="{304F98D9-23E1-4514-BDA5-EB0691BAC98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7" name="Text Box 2419">
          <a:extLst>
            <a:ext uri="{FF2B5EF4-FFF2-40B4-BE49-F238E27FC236}">
              <a16:creationId xmlns:a16="http://schemas.microsoft.com/office/drawing/2014/main" xmlns="" id="{931E5914-2F50-4E77-8A8F-0BD5CD9EC05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8" name="Text Box 2419">
          <a:extLst>
            <a:ext uri="{FF2B5EF4-FFF2-40B4-BE49-F238E27FC236}">
              <a16:creationId xmlns:a16="http://schemas.microsoft.com/office/drawing/2014/main" xmlns="" id="{5F0188B2-EB14-4159-B456-00B8563E446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9" name="Text Box 2419">
          <a:extLst>
            <a:ext uri="{FF2B5EF4-FFF2-40B4-BE49-F238E27FC236}">
              <a16:creationId xmlns:a16="http://schemas.microsoft.com/office/drawing/2014/main" xmlns="" id="{7252309B-26DE-4335-A73B-B1D469EDBB5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0" name="Text Box 2419">
          <a:extLst>
            <a:ext uri="{FF2B5EF4-FFF2-40B4-BE49-F238E27FC236}">
              <a16:creationId xmlns:a16="http://schemas.microsoft.com/office/drawing/2014/main" xmlns="" id="{8FB4B46E-4148-4D87-802A-6E1A7C5ED8D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1" name="Text Box 2419">
          <a:extLst>
            <a:ext uri="{FF2B5EF4-FFF2-40B4-BE49-F238E27FC236}">
              <a16:creationId xmlns:a16="http://schemas.microsoft.com/office/drawing/2014/main" xmlns="" id="{DC966572-DE9A-420E-ACE2-1C92F2795CF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2" name="Text Box 2419">
          <a:extLst>
            <a:ext uri="{FF2B5EF4-FFF2-40B4-BE49-F238E27FC236}">
              <a16:creationId xmlns:a16="http://schemas.microsoft.com/office/drawing/2014/main" xmlns="" id="{129F73BA-98AE-45C9-BAB2-4D941D7FF67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3" name="Text Box 2419">
          <a:extLst>
            <a:ext uri="{FF2B5EF4-FFF2-40B4-BE49-F238E27FC236}">
              <a16:creationId xmlns:a16="http://schemas.microsoft.com/office/drawing/2014/main" xmlns="" id="{8F9A562D-4604-4F8F-9CC9-8D1D20C1C23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4" name="Text Box 2419">
          <a:extLst>
            <a:ext uri="{FF2B5EF4-FFF2-40B4-BE49-F238E27FC236}">
              <a16:creationId xmlns:a16="http://schemas.microsoft.com/office/drawing/2014/main" xmlns="" id="{D79C3B56-40A4-4B9D-B4BE-E69EAE01E31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5" name="Text Box 2419">
          <a:extLst>
            <a:ext uri="{FF2B5EF4-FFF2-40B4-BE49-F238E27FC236}">
              <a16:creationId xmlns:a16="http://schemas.microsoft.com/office/drawing/2014/main" xmlns="" id="{0AF51561-DAEB-40AE-BF8F-75729257DE3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6" name="Text Box 2419">
          <a:extLst>
            <a:ext uri="{FF2B5EF4-FFF2-40B4-BE49-F238E27FC236}">
              <a16:creationId xmlns:a16="http://schemas.microsoft.com/office/drawing/2014/main" xmlns="" id="{9AAA9899-8A2F-40AB-A934-47B3B739272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7" name="Text Box 2419">
          <a:extLst>
            <a:ext uri="{FF2B5EF4-FFF2-40B4-BE49-F238E27FC236}">
              <a16:creationId xmlns:a16="http://schemas.microsoft.com/office/drawing/2014/main" xmlns="" id="{DADA5EFB-B44A-4A11-8ABD-33423A4BA05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8" name="Text Box 2419">
          <a:extLst>
            <a:ext uri="{FF2B5EF4-FFF2-40B4-BE49-F238E27FC236}">
              <a16:creationId xmlns:a16="http://schemas.microsoft.com/office/drawing/2014/main" xmlns="" id="{69B14724-5473-4F0B-B32E-C38DD6CEBDF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9" name="Text Box 2419">
          <a:extLst>
            <a:ext uri="{FF2B5EF4-FFF2-40B4-BE49-F238E27FC236}">
              <a16:creationId xmlns:a16="http://schemas.microsoft.com/office/drawing/2014/main" xmlns="" id="{FF572804-DCDF-4495-A11F-09E9C2722D3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0" name="Text Box 2419">
          <a:extLst>
            <a:ext uri="{FF2B5EF4-FFF2-40B4-BE49-F238E27FC236}">
              <a16:creationId xmlns:a16="http://schemas.microsoft.com/office/drawing/2014/main" xmlns="" id="{A3EB33B7-89ED-4531-86DD-677F0457813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1" name="Text Box 2419">
          <a:extLst>
            <a:ext uri="{FF2B5EF4-FFF2-40B4-BE49-F238E27FC236}">
              <a16:creationId xmlns:a16="http://schemas.microsoft.com/office/drawing/2014/main" xmlns="" id="{F317973A-DF7B-4394-978F-67C3829BA62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2" name="Text Box 2419">
          <a:extLst>
            <a:ext uri="{FF2B5EF4-FFF2-40B4-BE49-F238E27FC236}">
              <a16:creationId xmlns:a16="http://schemas.microsoft.com/office/drawing/2014/main" xmlns="" id="{927683F6-BA20-46BC-B677-4E171B9BC83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3" name="Text Box 2419">
          <a:extLst>
            <a:ext uri="{FF2B5EF4-FFF2-40B4-BE49-F238E27FC236}">
              <a16:creationId xmlns:a16="http://schemas.microsoft.com/office/drawing/2014/main" xmlns="" id="{6051FD8F-8BF9-46BA-9880-674D390F668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4" name="Text Box 2419">
          <a:extLst>
            <a:ext uri="{FF2B5EF4-FFF2-40B4-BE49-F238E27FC236}">
              <a16:creationId xmlns:a16="http://schemas.microsoft.com/office/drawing/2014/main" xmlns="" id="{162CFD68-AAB2-45DC-B6BB-600002CD38B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5" name="Text Box 2419">
          <a:extLst>
            <a:ext uri="{FF2B5EF4-FFF2-40B4-BE49-F238E27FC236}">
              <a16:creationId xmlns:a16="http://schemas.microsoft.com/office/drawing/2014/main" xmlns="" id="{BF6B478B-6C35-4B9F-BA45-B1E99119797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6" name="Text Box 2419">
          <a:extLst>
            <a:ext uri="{FF2B5EF4-FFF2-40B4-BE49-F238E27FC236}">
              <a16:creationId xmlns:a16="http://schemas.microsoft.com/office/drawing/2014/main" xmlns="" id="{B08CF8F3-8235-411D-A426-A039AD03FA4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7" name="Text Box 2419">
          <a:extLst>
            <a:ext uri="{FF2B5EF4-FFF2-40B4-BE49-F238E27FC236}">
              <a16:creationId xmlns:a16="http://schemas.microsoft.com/office/drawing/2014/main" xmlns="" id="{62FBCE0B-1787-454F-9773-549CE636C65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8" name="Text Box 2419">
          <a:extLst>
            <a:ext uri="{FF2B5EF4-FFF2-40B4-BE49-F238E27FC236}">
              <a16:creationId xmlns:a16="http://schemas.microsoft.com/office/drawing/2014/main" xmlns="" id="{9DFAD5C5-8912-4DA3-9CAB-90F9BA7FC4A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19" name="Text Box 2419">
          <a:extLst>
            <a:ext uri="{FF2B5EF4-FFF2-40B4-BE49-F238E27FC236}">
              <a16:creationId xmlns:a16="http://schemas.microsoft.com/office/drawing/2014/main" xmlns="" id="{2B40DD09-E738-4A63-AC32-5025F1C22D29}"/>
            </a:ext>
          </a:extLst>
        </xdr:cNvPr>
        <xdr:cNvSpPr txBox="1">
          <a:spLocks noChangeArrowheads="1"/>
        </xdr:cNvSpPr>
      </xdr:nvSpPr>
      <xdr:spPr>
        <a:xfrm>
          <a:off x="2049716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0" name="Text Box 2419">
          <a:extLst>
            <a:ext uri="{FF2B5EF4-FFF2-40B4-BE49-F238E27FC236}">
              <a16:creationId xmlns:a16="http://schemas.microsoft.com/office/drawing/2014/main" xmlns="" id="{FD7B3C21-6CD2-42D9-A609-822923AD9C31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1" name="Text Box 2419">
          <a:extLst>
            <a:ext uri="{FF2B5EF4-FFF2-40B4-BE49-F238E27FC236}">
              <a16:creationId xmlns:a16="http://schemas.microsoft.com/office/drawing/2014/main" xmlns="" id="{F0C87AC3-EB0D-40F7-A489-E287DDB899C2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2" name="Text Box 2419">
          <a:extLst>
            <a:ext uri="{FF2B5EF4-FFF2-40B4-BE49-F238E27FC236}">
              <a16:creationId xmlns:a16="http://schemas.microsoft.com/office/drawing/2014/main" xmlns="" id="{B67EB4F3-E75E-4FA8-A518-6D3D7FBAB8AD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3" name="Text Box 2419">
          <a:extLst>
            <a:ext uri="{FF2B5EF4-FFF2-40B4-BE49-F238E27FC236}">
              <a16:creationId xmlns:a16="http://schemas.microsoft.com/office/drawing/2014/main" xmlns="" id="{C8271013-2A7D-4691-8AB5-3826F37E2837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4" name="Text Box 2419">
          <a:extLst>
            <a:ext uri="{FF2B5EF4-FFF2-40B4-BE49-F238E27FC236}">
              <a16:creationId xmlns:a16="http://schemas.microsoft.com/office/drawing/2014/main" xmlns="" id="{51774CF7-B1BC-4958-B2B9-68E1805CCBB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5" name="Text Box 2419">
          <a:extLst>
            <a:ext uri="{FF2B5EF4-FFF2-40B4-BE49-F238E27FC236}">
              <a16:creationId xmlns:a16="http://schemas.microsoft.com/office/drawing/2014/main" xmlns="" id="{ADC92507-7390-4E63-A4BF-F5371DDA22EC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6" name="Text Box 2419">
          <a:extLst>
            <a:ext uri="{FF2B5EF4-FFF2-40B4-BE49-F238E27FC236}">
              <a16:creationId xmlns:a16="http://schemas.microsoft.com/office/drawing/2014/main" xmlns="" id="{BB63E931-B7B8-4017-ABDA-E1BF2AE269A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27" name="Text Box 2419">
          <a:extLst>
            <a:ext uri="{FF2B5EF4-FFF2-40B4-BE49-F238E27FC236}">
              <a16:creationId xmlns:a16="http://schemas.microsoft.com/office/drawing/2014/main" xmlns="" id="{A6FA5154-3FBB-4715-99F0-310AC2BFE02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28" name="Text Box 2419">
          <a:extLst>
            <a:ext uri="{FF2B5EF4-FFF2-40B4-BE49-F238E27FC236}">
              <a16:creationId xmlns:a16="http://schemas.microsoft.com/office/drawing/2014/main" xmlns="" id="{2B006BBA-15D5-42A1-BF89-16EB5D7CA5D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29" name="Text Box 2419">
          <a:extLst>
            <a:ext uri="{FF2B5EF4-FFF2-40B4-BE49-F238E27FC236}">
              <a16:creationId xmlns:a16="http://schemas.microsoft.com/office/drawing/2014/main" xmlns="" id="{49783EA9-857D-411B-A22F-04ED1A9D186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0" name="Text Box 2419">
          <a:extLst>
            <a:ext uri="{FF2B5EF4-FFF2-40B4-BE49-F238E27FC236}">
              <a16:creationId xmlns:a16="http://schemas.microsoft.com/office/drawing/2014/main" xmlns="" id="{E7AAA7F3-E2EC-4390-9EB7-6161071A232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1" name="Text Box 2419">
          <a:extLst>
            <a:ext uri="{FF2B5EF4-FFF2-40B4-BE49-F238E27FC236}">
              <a16:creationId xmlns:a16="http://schemas.microsoft.com/office/drawing/2014/main" xmlns="" id="{144CFAF3-1748-4EEA-9407-B467EEAEDE5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2" name="Text Box 2419">
          <a:extLst>
            <a:ext uri="{FF2B5EF4-FFF2-40B4-BE49-F238E27FC236}">
              <a16:creationId xmlns:a16="http://schemas.microsoft.com/office/drawing/2014/main" xmlns="" id="{77F5312E-42E7-4BCF-A7E9-9B11DCFCB07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3" name="Text Box 2419">
          <a:extLst>
            <a:ext uri="{FF2B5EF4-FFF2-40B4-BE49-F238E27FC236}">
              <a16:creationId xmlns:a16="http://schemas.microsoft.com/office/drawing/2014/main" xmlns="" id="{8AA6675E-C268-47F5-8B69-6EE844FF37F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4" name="Text Box 2419">
          <a:extLst>
            <a:ext uri="{FF2B5EF4-FFF2-40B4-BE49-F238E27FC236}">
              <a16:creationId xmlns:a16="http://schemas.microsoft.com/office/drawing/2014/main" xmlns="" id="{80CD7AAA-DD6E-46F1-9E03-5858F0CF232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5" name="Text Box 2419">
          <a:extLst>
            <a:ext uri="{FF2B5EF4-FFF2-40B4-BE49-F238E27FC236}">
              <a16:creationId xmlns:a16="http://schemas.microsoft.com/office/drawing/2014/main" xmlns="" id="{7E65CE70-1FC5-46AC-92C4-DA92C38E4F8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6" name="Text Box 2419">
          <a:extLst>
            <a:ext uri="{FF2B5EF4-FFF2-40B4-BE49-F238E27FC236}">
              <a16:creationId xmlns:a16="http://schemas.microsoft.com/office/drawing/2014/main" xmlns="" id="{8F3A27CE-1B1D-4355-80D8-33FD9D665A5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7" name="Text Box 2419">
          <a:extLst>
            <a:ext uri="{FF2B5EF4-FFF2-40B4-BE49-F238E27FC236}">
              <a16:creationId xmlns:a16="http://schemas.microsoft.com/office/drawing/2014/main" xmlns="" id="{D7ACAB42-05D2-4D5C-BEEA-2884E38ED0C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8" name="Text Box 2419">
          <a:extLst>
            <a:ext uri="{FF2B5EF4-FFF2-40B4-BE49-F238E27FC236}">
              <a16:creationId xmlns:a16="http://schemas.microsoft.com/office/drawing/2014/main" xmlns="" id="{7F342AC0-84F0-493C-92A4-4FE951C9E29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9" name="Text Box 2419">
          <a:extLst>
            <a:ext uri="{FF2B5EF4-FFF2-40B4-BE49-F238E27FC236}">
              <a16:creationId xmlns:a16="http://schemas.microsoft.com/office/drawing/2014/main" xmlns="" id="{16B1D514-7EDB-4282-A244-D4EC6DDADFB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0" name="Text Box 2419">
          <a:extLst>
            <a:ext uri="{FF2B5EF4-FFF2-40B4-BE49-F238E27FC236}">
              <a16:creationId xmlns:a16="http://schemas.microsoft.com/office/drawing/2014/main" xmlns="" id="{39044C9A-6CC9-4474-A489-01C1598482E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1" name="Text Box 2419">
          <a:extLst>
            <a:ext uri="{FF2B5EF4-FFF2-40B4-BE49-F238E27FC236}">
              <a16:creationId xmlns:a16="http://schemas.microsoft.com/office/drawing/2014/main" xmlns="" id="{A5E6A540-7E30-4DC8-85CB-9F357205459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2" name="Text Box 2419">
          <a:extLst>
            <a:ext uri="{FF2B5EF4-FFF2-40B4-BE49-F238E27FC236}">
              <a16:creationId xmlns:a16="http://schemas.microsoft.com/office/drawing/2014/main" xmlns="" id="{7473D290-BFB1-40F8-BAF2-6F8D9443AFD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3" name="Text Box 2419">
          <a:extLst>
            <a:ext uri="{FF2B5EF4-FFF2-40B4-BE49-F238E27FC236}">
              <a16:creationId xmlns:a16="http://schemas.microsoft.com/office/drawing/2014/main" xmlns="" id="{88929D61-B732-4EF8-88A8-444AEA53683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4" name="Text Box 2419">
          <a:extLst>
            <a:ext uri="{FF2B5EF4-FFF2-40B4-BE49-F238E27FC236}">
              <a16:creationId xmlns:a16="http://schemas.microsoft.com/office/drawing/2014/main" xmlns="" id="{99689D91-6607-4CC9-95CB-032D97D2C34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5" name="Text Box 2419">
          <a:extLst>
            <a:ext uri="{FF2B5EF4-FFF2-40B4-BE49-F238E27FC236}">
              <a16:creationId xmlns:a16="http://schemas.microsoft.com/office/drawing/2014/main" xmlns="" id="{393864E4-E46F-4E63-92DC-A38A0B37589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6" name="Text Box 2419">
          <a:extLst>
            <a:ext uri="{FF2B5EF4-FFF2-40B4-BE49-F238E27FC236}">
              <a16:creationId xmlns:a16="http://schemas.microsoft.com/office/drawing/2014/main" xmlns="" id="{A418D393-A989-4B87-B336-7385F8A4229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7" name="Text Box 2419">
          <a:extLst>
            <a:ext uri="{FF2B5EF4-FFF2-40B4-BE49-F238E27FC236}">
              <a16:creationId xmlns:a16="http://schemas.microsoft.com/office/drawing/2014/main" xmlns="" id="{646454D3-3108-40B7-806A-8E24294CDC0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8" name="Text Box 2419">
          <a:extLst>
            <a:ext uri="{FF2B5EF4-FFF2-40B4-BE49-F238E27FC236}">
              <a16:creationId xmlns:a16="http://schemas.microsoft.com/office/drawing/2014/main" xmlns="" id="{C5D83FAE-315F-404B-ADE6-6AF64547F0E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9" name="Text Box 2419">
          <a:extLst>
            <a:ext uri="{FF2B5EF4-FFF2-40B4-BE49-F238E27FC236}">
              <a16:creationId xmlns:a16="http://schemas.microsoft.com/office/drawing/2014/main" xmlns="" id="{3ED797BE-C29C-4DB7-B00A-1A25C22590B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50" name="Text Box 2419">
          <a:extLst>
            <a:ext uri="{FF2B5EF4-FFF2-40B4-BE49-F238E27FC236}">
              <a16:creationId xmlns:a16="http://schemas.microsoft.com/office/drawing/2014/main" xmlns="" id="{C15DC4BE-5762-41A9-B8B1-889123AD74D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51" name="Text Box 2419">
          <a:extLst>
            <a:ext uri="{FF2B5EF4-FFF2-40B4-BE49-F238E27FC236}">
              <a16:creationId xmlns:a16="http://schemas.microsoft.com/office/drawing/2014/main" xmlns="" id="{6EB8DE1D-2862-4875-AEC9-E9664D6445B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2" name="Text Box 2419">
          <a:extLst>
            <a:ext uri="{FF2B5EF4-FFF2-40B4-BE49-F238E27FC236}">
              <a16:creationId xmlns:a16="http://schemas.microsoft.com/office/drawing/2014/main" xmlns="" id="{DE43156D-BE2E-4EFE-BA69-DB6CF346DE0F}"/>
            </a:ext>
          </a:extLst>
        </xdr:cNvPr>
        <xdr:cNvSpPr txBox="1">
          <a:spLocks noChangeArrowheads="1"/>
        </xdr:cNvSpPr>
      </xdr:nvSpPr>
      <xdr:spPr>
        <a:xfrm>
          <a:off x="2242121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3" name="Text Box 2419">
          <a:extLst>
            <a:ext uri="{FF2B5EF4-FFF2-40B4-BE49-F238E27FC236}">
              <a16:creationId xmlns:a16="http://schemas.microsoft.com/office/drawing/2014/main" xmlns="" id="{5A2410CE-9184-4A39-A02E-EB94D8AE36F2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4" name="Text Box 2419">
          <a:extLst>
            <a:ext uri="{FF2B5EF4-FFF2-40B4-BE49-F238E27FC236}">
              <a16:creationId xmlns:a16="http://schemas.microsoft.com/office/drawing/2014/main" xmlns="" id="{78B051BB-3A55-4BE7-8849-DB2E0C8664CA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5" name="Text Box 2419">
          <a:extLst>
            <a:ext uri="{FF2B5EF4-FFF2-40B4-BE49-F238E27FC236}">
              <a16:creationId xmlns:a16="http://schemas.microsoft.com/office/drawing/2014/main" xmlns="" id="{96F2819D-6AB7-43D3-9332-73E02CF41754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6" name="Text Box 2419">
          <a:extLst>
            <a:ext uri="{FF2B5EF4-FFF2-40B4-BE49-F238E27FC236}">
              <a16:creationId xmlns:a16="http://schemas.microsoft.com/office/drawing/2014/main" xmlns="" id="{3EB054B5-2FDA-4A1B-A659-A354A14E0DA4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7" name="Text Box 2419">
          <a:extLst>
            <a:ext uri="{FF2B5EF4-FFF2-40B4-BE49-F238E27FC236}">
              <a16:creationId xmlns:a16="http://schemas.microsoft.com/office/drawing/2014/main" xmlns="" id="{224730DF-47CE-43CB-B859-1F86A6C6705E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8" name="Text Box 2419">
          <a:extLst>
            <a:ext uri="{FF2B5EF4-FFF2-40B4-BE49-F238E27FC236}">
              <a16:creationId xmlns:a16="http://schemas.microsoft.com/office/drawing/2014/main" xmlns="" id="{0363A1DA-D20F-49C4-8482-AB57B052F7F9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9" name="Text Box 2419">
          <a:extLst>
            <a:ext uri="{FF2B5EF4-FFF2-40B4-BE49-F238E27FC236}">
              <a16:creationId xmlns:a16="http://schemas.microsoft.com/office/drawing/2014/main" xmlns="" id="{D1EBBC22-694A-439D-9D0A-29BB31E9012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0" name="Text Box 2419">
          <a:extLst>
            <a:ext uri="{FF2B5EF4-FFF2-40B4-BE49-F238E27FC236}">
              <a16:creationId xmlns:a16="http://schemas.microsoft.com/office/drawing/2014/main" xmlns="" id="{680A694D-858A-409D-BA21-B12386B9F43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1" name="Text Box 2419">
          <a:extLst>
            <a:ext uri="{FF2B5EF4-FFF2-40B4-BE49-F238E27FC236}">
              <a16:creationId xmlns:a16="http://schemas.microsoft.com/office/drawing/2014/main" xmlns="" id="{33B0FAAD-757E-41D4-9B2A-E60CC564B2D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2" name="Text Box 2419">
          <a:extLst>
            <a:ext uri="{FF2B5EF4-FFF2-40B4-BE49-F238E27FC236}">
              <a16:creationId xmlns:a16="http://schemas.microsoft.com/office/drawing/2014/main" xmlns="" id="{E3AE14FA-0A52-46E5-B908-9F3FE6AAB97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3" name="Text Box 2419">
          <a:extLst>
            <a:ext uri="{FF2B5EF4-FFF2-40B4-BE49-F238E27FC236}">
              <a16:creationId xmlns:a16="http://schemas.microsoft.com/office/drawing/2014/main" xmlns="" id="{73BE644F-8D6C-46B6-9484-54087078D80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4" name="Text Box 2419">
          <a:extLst>
            <a:ext uri="{FF2B5EF4-FFF2-40B4-BE49-F238E27FC236}">
              <a16:creationId xmlns:a16="http://schemas.microsoft.com/office/drawing/2014/main" xmlns="" id="{73C76CE0-F0AC-41C0-B50A-569E59768E8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5" name="Text Box 2419">
          <a:extLst>
            <a:ext uri="{FF2B5EF4-FFF2-40B4-BE49-F238E27FC236}">
              <a16:creationId xmlns:a16="http://schemas.microsoft.com/office/drawing/2014/main" xmlns="" id="{B944860E-89DF-4D37-82F8-1A4C2A178CC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6" name="Text Box 2419">
          <a:extLst>
            <a:ext uri="{FF2B5EF4-FFF2-40B4-BE49-F238E27FC236}">
              <a16:creationId xmlns:a16="http://schemas.microsoft.com/office/drawing/2014/main" xmlns="" id="{0376C121-A4C0-4028-AE4F-2C73B2A9F18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7" name="Text Box 2419">
          <a:extLst>
            <a:ext uri="{FF2B5EF4-FFF2-40B4-BE49-F238E27FC236}">
              <a16:creationId xmlns:a16="http://schemas.microsoft.com/office/drawing/2014/main" xmlns="" id="{F835A639-0201-4F83-80FE-AEC7035BBCC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8" name="Text Box 2419">
          <a:extLst>
            <a:ext uri="{FF2B5EF4-FFF2-40B4-BE49-F238E27FC236}">
              <a16:creationId xmlns:a16="http://schemas.microsoft.com/office/drawing/2014/main" xmlns="" id="{F211005F-3F18-4000-9D9F-760E7DE64FE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9" name="Text Box 2419">
          <a:extLst>
            <a:ext uri="{FF2B5EF4-FFF2-40B4-BE49-F238E27FC236}">
              <a16:creationId xmlns:a16="http://schemas.microsoft.com/office/drawing/2014/main" xmlns="" id="{F719556B-DD1B-4352-8387-46C91596A52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0" name="Text Box 2419">
          <a:extLst>
            <a:ext uri="{FF2B5EF4-FFF2-40B4-BE49-F238E27FC236}">
              <a16:creationId xmlns:a16="http://schemas.microsoft.com/office/drawing/2014/main" xmlns="" id="{5D7C6A66-1BC0-4B4A-B403-F5BBC2D8218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1" name="Text Box 2419">
          <a:extLst>
            <a:ext uri="{FF2B5EF4-FFF2-40B4-BE49-F238E27FC236}">
              <a16:creationId xmlns:a16="http://schemas.microsoft.com/office/drawing/2014/main" xmlns="" id="{BCB43645-8385-464C-BF55-38CFDC42F91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2" name="Text Box 2419">
          <a:extLst>
            <a:ext uri="{FF2B5EF4-FFF2-40B4-BE49-F238E27FC236}">
              <a16:creationId xmlns:a16="http://schemas.microsoft.com/office/drawing/2014/main" xmlns="" id="{BF8B6859-A934-42E5-AB8F-13E9FEE8C93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3" name="Text Box 2419">
          <a:extLst>
            <a:ext uri="{FF2B5EF4-FFF2-40B4-BE49-F238E27FC236}">
              <a16:creationId xmlns:a16="http://schemas.microsoft.com/office/drawing/2014/main" xmlns="" id="{F33A07B2-FF6B-49CB-999E-73AE199B187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4" name="Text Box 2419">
          <a:extLst>
            <a:ext uri="{FF2B5EF4-FFF2-40B4-BE49-F238E27FC236}">
              <a16:creationId xmlns:a16="http://schemas.microsoft.com/office/drawing/2014/main" xmlns="" id="{197BB6E6-38F8-43D1-81D6-98373E329B7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5" name="Text Box 2419">
          <a:extLst>
            <a:ext uri="{FF2B5EF4-FFF2-40B4-BE49-F238E27FC236}">
              <a16:creationId xmlns:a16="http://schemas.microsoft.com/office/drawing/2014/main" xmlns="" id="{DE628101-6043-40A4-A520-772C428DBCE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6" name="Text Box 2419">
          <a:extLst>
            <a:ext uri="{FF2B5EF4-FFF2-40B4-BE49-F238E27FC236}">
              <a16:creationId xmlns:a16="http://schemas.microsoft.com/office/drawing/2014/main" xmlns="" id="{0AE107F4-4708-4001-BCD1-3229B33AAEC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7" name="Text Box 2419">
          <a:extLst>
            <a:ext uri="{FF2B5EF4-FFF2-40B4-BE49-F238E27FC236}">
              <a16:creationId xmlns:a16="http://schemas.microsoft.com/office/drawing/2014/main" xmlns="" id="{A300C4D4-8BA7-4265-B3FC-7A9229C9CFEE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8" name="Text Box 2419">
          <a:extLst>
            <a:ext uri="{FF2B5EF4-FFF2-40B4-BE49-F238E27FC236}">
              <a16:creationId xmlns:a16="http://schemas.microsoft.com/office/drawing/2014/main" xmlns="" id="{5F34FD58-7950-4BC3-8082-98E26860F8C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9" name="Text Box 2419">
          <a:extLst>
            <a:ext uri="{FF2B5EF4-FFF2-40B4-BE49-F238E27FC236}">
              <a16:creationId xmlns:a16="http://schemas.microsoft.com/office/drawing/2014/main" xmlns="" id="{14F4B55B-96D3-4753-8AE5-3577F051E07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0" name="Text Box 2419">
          <a:extLst>
            <a:ext uri="{FF2B5EF4-FFF2-40B4-BE49-F238E27FC236}">
              <a16:creationId xmlns:a16="http://schemas.microsoft.com/office/drawing/2014/main" xmlns="" id="{53173068-F6D8-4644-B31A-3A67D180787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1" name="Text Box 2419">
          <a:extLst>
            <a:ext uri="{FF2B5EF4-FFF2-40B4-BE49-F238E27FC236}">
              <a16:creationId xmlns:a16="http://schemas.microsoft.com/office/drawing/2014/main" xmlns="" id="{6F872ABA-787D-4D22-A81C-247E3886830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2" name="Text Box 2419">
          <a:extLst>
            <a:ext uri="{FF2B5EF4-FFF2-40B4-BE49-F238E27FC236}">
              <a16:creationId xmlns:a16="http://schemas.microsoft.com/office/drawing/2014/main" xmlns="" id="{D35ACFAF-30B1-49FF-8ABF-A4886A78C46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3" name="Text Box 2419">
          <a:extLst>
            <a:ext uri="{FF2B5EF4-FFF2-40B4-BE49-F238E27FC236}">
              <a16:creationId xmlns:a16="http://schemas.microsoft.com/office/drawing/2014/main" xmlns="" id="{CF87780B-C73C-42AF-88A9-BC5AB18491B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4" name="Text Box 2419">
          <a:extLst>
            <a:ext uri="{FF2B5EF4-FFF2-40B4-BE49-F238E27FC236}">
              <a16:creationId xmlns:a16="http://schemas.microsoft.com/office/drawing/2014/main" xmlns="" id="{DE9D858D-B5CC-4496-8A30-D8438ED4AF5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85" name="Text Box 2419">
          <a:extLst>
            <a:ext uri="{FF2B5EF4-FFF2-40B4-BE49-F238E27FC236}">
              <a16:creationId xmlns:a16="http://schemas.microsoft.com/office/drawing/2014/main" xmlns="" id="{9A32219A-71B8-42B5-8F1C-27913B68D2B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6" name="Text Box 2419">
          <a:extLst>
            <a:ext uri="{FF2B5EF4-FFF2-40B4-BE49-F238E27FC236}">
              <a16:creationId xmlns:a16="http://schemas.microsoft.com/office/drawing/2014/main" xmlns="" id="{020B2C28-266B-4EED-A1E9-274E089A2D1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87" name="Text Box 2419">
          <a:extLst>
            <a:ext uri="{FF2B5EF4-FFF2-40B4-BE49-F238E27FC236}">
              <a16:creationId xmlns:a16="http://schemas.microsoft.com/office/drawing/2014/main" xmlns="" id="{F570E582-2FA8-4006-87D2-AD96E667350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8" name="Text Box 2419">
          <a:extLst>
            <a:ext uri="{FF2B5EF4-FFF2-40B4-BE49-F238E27FC236}">
              <a16:creationId xmlns:a16="http://schemas.microsoft.com/office/drawing/2014/main" xmlns="" id="{053B4722-7513-44B0-9BF3-A34EBCC8F8E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89" name="Text Box 2419">
          <a:extLst>
            <a:ext uri="{FF2B5EF4-FFF2-40B4-BE49-F238E27FC236}">
              <a16:creationId xmlns:a16="http://schemas.microsoft.com/office/drawing/2014/main" xmlns="" id="{EC3195DB-B6BB-486D-B135-571C923858D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0" name="Text Box 2419">
          <a:extLst>
            <a:ext uri="{FF2B5EF4-FFF2-40B4-BE49-F238E27FC236}">
              <a16:creationId xmlns:a16="http://schemas.microsoft.com/office/drawing/2014/main" xmlns="" id="{01D39181-FDBD-4868-A521-245CD6B4630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1" name="Text Box 2419">
          <a:extLst>
            <a:ext uri="{FF2B5EF4-FFF2-40B4-BE49-F238E27FC236}">
              <a16:creationId xmlns:a16="http://schemas.microsoft.com/office/drawing/2014/main" xmlns="" id="{B4C590A4-4224-4465-86E4-AFEB9772632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2" name="Text Box 2419">
          <a:extLst>
            <a:ext uri="{FF2B5EF4-FFF2-40B4-BE49-F238E27FC236}">
              <a16:creationId xmlns:a16="http://schemas.microsoft.com/office/drawing/2014/main" xmlns="" id="{7E414714-7D55-4974-BF3E-F541E067D1C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3" name="Text Box 2419">
          <a:extLst>
            <a:ext uri="{FF2B5EF4-FFF2-40B4-BE49-F238E27FC236}">
              <a16:creationId xmlns:a16="http://schemas.microsoft.com/office/drawing/2014/main" xmlns="" id="{2C8C8DC6-D33E-49E9-A4E4-5B968B4077C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4" name="Text Box 2419">
          <a:extLst>
            <a:ext uri="{FF2B5EF4-FFF2-40B4-BE49-F238E27FC236}">
              <a16:creationId xmlns:a16="http://schemas.microsoft.com/office/drawing/2014/main" xmlns="" id="{FE7358DF-35F2-4AC4-9591-DA23AF47338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5" name="Text Box 2419">
          <a:extLst>
            <a:ext uri="{FF2B5EF4-FFF2-40B4-BE49-F238E27FC236}">
              <a16:creationId xmlns:a16="http://schemas.microsoft.com/office/drawing/2014/main" xmlns="" id="{A3255EAA-C21E-4815-8C5A-E76E9F12B04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6" name="Text Box 2419">
          <a:extLst>
            <a:ext uri="{FF2B5EF4-FFF2-40B4-BE49-F238E27FC236}">
              <a16:creationId xmlns:a16="http://schemas.microsoft.com/office/drawing/2014/main" xmlns="" id="{454024E9-81D9-4CB8-AA49-F37ECAEE20C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7" name="Text Box 2419">
          <a:extLst>
            <a:ext uri="{FF2B5EF4-FFF2-40B4-BE49-F238E27FC236}">
              <a16:creationId xmlns:a16="http://schemas.microsoft.com/office/drawing/2014/main" xmlns="" id="{E312E3CD-3329-4D73-A39A-F9F0056A552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8" name="Text Box 2419">
          <a:extLst>
            <a:ext uri="{FF2B5EF4-FFF2-40B4-BE49-F238E27FC236}">
              <a16:creationId xmlns:a16="http://schemas.microsoft.com/office/drawing/2014/main" xmlns="" id="{2B7C4C25-895D-4544-9C93-999FC2A49C3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9" name="Text Box 2419">
          <a:extLst>
            <a:ext uri="{FF2B5EF4-FFF2-40B4-BE49-F238E27FC236}">
              <a16:creationId xmlns:a16="http://schemas.microsoft.com/office/drawing/2014/main" xmlns="" id="{16A1F550-5795-4278-B5C4-B591AA1306C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0" name="Text Box 2419">
          <a:extLst>
            <a:ext uri="{FF2B5EF4-FFF2-40B4-BE49-F238E27FC236}">
              <a16:creationId xmlns:a16="http://schemas.microsoft.com/office/drawing/2014/main" xmlns="" id="{A08A0217-A3B0-4A19-8B3A-6502DA67568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1" name="Text Box 2419">
          <a:extLst>
            <a:ext uri="{FF2B5EF4-FFF2-40B4-BE49-F238E27FC236}">
              <a16:creationId xmlns:a16="http://schemas.microsoft.com/office/drawing/2014/main" xmlns="" id="{31B781AC-38FA-4CBB-A5A8-8C0FC6AE2DE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2" name="Text Box 2419">
          <a:extLst>
            <a:ext uri="{FF2B5EF4-FFF2-40B4-BE49-F238E27FC236}">
              <a16:creationId xmlns:a16="http://schemas.microsoft.com/office/drawing/2014/main" xmlns="" id="{4A1F8E94-A133-40CE-9E80-EE41791796C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3" name="Text Box 2419">
          <a:extLst>
            <a:ext uri="{FF2B5EF4-FFF2-40B4-BE49-F238E27FC236}">
              <a16:creationId xmlns:a16="http://schemas.microsoft.com/office/drawing/2014/main" xmlns="" id="{6D9BE652-5145-47ED-975C-A8D9AD52689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4" name="Text Box 2419">
          <a:extLst>
            <a:ext uri="{FF2B5EF4-FFF2-40B4-BE49-F238E27FC236}">
              <a16:creationId xmlns:a16="http://schemas.microsoft.com/office/drawing/2014/main" xmlns="" id="{49F9FA80-87DF-4D66-8596-8385CEA3034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5" name="Text Box 2419">
          <a:extLst>
            <a:ext uri="{FF2B5EF4-FFF2-40B4-BE49-F238E27FC236}">
              <a16:creationId xmlns:a16="http://schemas.microsoft.com/office/drawing/2014/main" xmlns="" id="{EFABED18-8C22-4395-8E81-B7AFFD67E6C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6" name="Text Box 2419">
          <a:extLst>
            <a:ext uri="{FF2B5EF4-FFF2-40B4-BE49-F238E27FC236}">
              <a16:creationId xmlns:a16="http://schemas.microsoft.com/office/drawing/2014/main" xmlns="" id="{611C2593-C5C6-451D-9BB9-C3725A24D37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7" name="Text Box 2419">
          <a:extLst>
            <a:ext uri="{FF2B5EF4-FFF2-40B4-BE49-F238E27FC236}">
              <a16:creationId xmlns:a16="http://schemas.microsoft.com/office/drawing/2014/main" xmlns="" id="{626350E6-58E6-418E-B51B-724A27B9363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8" name="Text Box 2419">
          <a:extLst>
            <a:ext uri="{FF2B5EF4-FFF2-40B4-BE49-F238E27FC236}">
              <a16:creationId xmlns:a16="http://schemas.microsoft.com/office/drawing/2014/main" xmlns="" id="{8D715298-C8CD-48A3-A52B-B181F2CC482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9" name="Text Box 2419">
          <a:extLst>
            <a:ext uri="{FF2B5EF4-FFF2-40B4-BE49-F238E27FC236}">
              <a16:creationId xmlns:a16="http://schemas.microsoft.com/office/drawing/2014/main" xmlns="" id="{474C15AF-2633-4737-BE5F-D4DD215D31A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10" name="Text Box 2419">
          <a:extLst>
            <a:ext uri="{FF2B5EF4-FFF2-40B4-BE49-F238E27FC236}">
              <a16:creationId xmlns:a16="http://schemas.microsoft.com/office/drawing/2014/main" xmlns="" id="{2BC07DB0-78DC-4F03-818C-4EB41581293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1" name="Text Box 2419">
          <a:extLst>
            <a:ext uri="{FF2B5EF4-FFF2-40B4-BE49-F238E27FC236}">
              <a16:creationId xmlns:a16="http://schemas.microsoft.com/office/drawing/2014/main" xmlns="" id="{9547B8C6-5176-457D-BD28-22DC764CBC0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12" name="Text Box 2419">
          <a:extLst>
            <a:ext uri="{FF2B5EF4-FFF2-40B4-BE49-F238E27FC236}">
              <a16:creationId xmlns:a16="http://schemas.microsoft.com/office/drawing/2014/main" xmlns="" id="{8E41442C-B9D7-438B-BC62-978D10BD3BC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3" name="Text Box 2419">
          <a:extLst>
            <a:ext uri="{FF2B5EF4-FFF2-40B4-BE49-F238E27FC236}">
              <a16:creationId xmlns:a16="http://schemas.microsoft.com/office/drawing/2014/main" xmlns="" id="{7BEB7E5D-FD19-4FB2-9353-8962DFA2976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14" name="Text Box 2419">
          <a:extLst>
            <a:ext uri="{FF2B5EF4-FFF2-40B4-BE49-F238E27FC236}">
              <a16:creationId xmlns:a16="http://schemas.microsoft.com/office/drawing/2014/main" xmlns="" id="{7B026581-BA2D-4BC2-B22D-74F7D4AE6F3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5" name="Text Box 2419">
          <a:extLst>
            <a:ext uri="{FF2B5EF4-FFF2-40B4-BE49-F238E27FC236}">
              <a16:creationId xmlns:a16="http://schemas.microsoft.com/office/drawing/2014/main" xmlns="" id="{07B395EA-8EEA-4557-B4E4-64BA0AA8CEF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16" name="Text Box 2419">
          <a:extLst>
            <a:ext uri="{FF2B5EF4-FFF2-40B4-BE49-F238E27FC236}">
              <a16:creationId xmlns:a16="http://schemas.microsoft.com/office/drawing/2014/main" xmlns="" id="{BBCC9566-A0DD-4DBD-BC36-42C653F6173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7" name="Text Box 2419">
          <a:extLst>
            <a:ext uri="{FF2B5EF4-FFF2-40B4-BE49-F238E27FC236}">
              <a16:creationId xmlns:a16="http://schemas.microsoft.com/office/drawing/2014/main" xmlns="" id="{CF7B141A-2BC5-4DC1-B705-E6AD025329D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8" name="Text Box 2419">
          <a:extLst>
            <a:ext uri="{FF2B5EF4-FFF2-40B4-BE49-F238E27FC236}">
              <a16:creationId xmlns:a16="http://schemas.microsoft.com/office/drawing/2014/main" xmlns="" id="{A27373ED-C05F-4E81-96FE-6689ED54B14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9" name="Text Box 2419">
          <a:extLst>
            <a:ext uri="{FF2B5EF4-FFF2-40B4-BE49-F238E27FC236}">
              <a16:creationId xmlns:a16="http://schemas.microsoft.com/office/drawing/2014/main" xmlns="" id="{741BE82A-84B1-469D-BE89-0AF98B13A5F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20" name="Text Box 2419">
          <a:extLst>
            <a:ext uri="{FF2B5EF4-FFF2-40B4-BE49-F238E27FC236}">
              <a16:creationId xmlns:a16="http://schemas.microsoft.com/office/drawing/2014/main" xmlns="" id="{DE9F38A5-2DF9-4ACE-A216-FB376E3E23E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1" name="Text Box 2419">
          <a:extLst>
            <a:ext uri="{FF2B5EF4-FFF2-40B4-BE49-F238E27FC236}">
              <a16:creationId xmlns:a16="http://schemas.microsoft.com/office/drawing/2014/main" xmlns="" id="{4213ECAA-EA91-4FA4-B3DD-B5C017DC6DE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2" name="Text Box 2419">
          <a:extLst>
            <a:ext uri="{FF2B5EF4-FFF2-40B4-BE49-F238E27FC236}">
              <a16:creationId xmlns:a16="http://schemas.microsoft.com/office/drawing/2014/main" xmlns="" id="{E9E25F4E-015C-420C-AEFF-77C0B3E7697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3" name="Text Box 2419">
          <a:extLst>
            <a:ext uri="{FF2B5EF4-FFF2-40B4-BE49-F238E27FC236}">
              <a16:creationId xmlns:a16="http://schemas.microsoft.com/office/drawing/2014/main" xmlns="" id="{0CEAEDA0-D745-47BE-83EE-50D7A371C31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4" name="Text Box 2419">
          <a:extLst>
            <a:ext uri="{FF2B5EF4-FFF2-40B4-BE49-F238E27FC236}">
              <a16:creationId xmlns:a16="http://schemas.microsoft.com/office/drawing/2014/main" xmlns="" id="{97E42212-62BE-414D-8F2E-D92327150F7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25" name="Text Box 2419">
          <a:extLst>
            <a:ext uri="{FF2B5EF4-FFF2-40B4-BE49-F238E27FC236}">
              <a16:creationId xmlns:a16="http://schemas.microsoft.com/office/drawing/2014/main" xmlns="" id="{66FC718E-2845-4632-B8F5-96651CB1353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6" name="Text Box 2419">
          <a:extLst>
            <a:ext uri="{FF2B5EF4-FFF2-40B4-BE49-F238E27FC236}">
              <a16:creationId xmlns:a16="http://schemas.microsoft.com/office/drawing/2014/main" xmlns="" id="{8B90E3FC-E6F2-4DD2-9B5D-CB2C65A26DD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27" name="Text Box 2419">
          <a:extLst>
            <a:ext uri="{FF2B5EF4-FFF2-40B4-BE49-F238E27FC236}">
              <a16:creationId xmlns:a16="http://schemas.microsoft.com/office/drawing/2014/main" xmlns="" id="{656EDD91-9076-4FD1-BC93-761C2EB5A51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8" name="Text Box 2419">
          <a:extLst>
            <a:ext uri="{FF2B5EF4-FFF2-40B4-BE49-F238E27FC236}">
              <a16:creationId xmlns:a16="http://schemas.microsoft.com/office/drawing/2014/main" xmlns="" id="{710883C0-8F9A-4EC1-B1A3-DD260A03FC2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29" name="Text Box 2419">
          <a:extLst>
            <a:ext uri="{FF2B5EF4-FFF2-40B4-BE49-F238E27FC236}">
              <a16:creationId xmlns:a16="http://schemas.microsoft.com/office/drawing/2014/main" xmlns="" id="{CB646CCD-DBB1-40F5-B8D4-BB08BC8A4DB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0" name="Text Box 2419">
          <a:extLst>
            <a:ext uri="{FF2B5EF4-FFF2-40B4-BE49-F238E27FC236}">
              <a16:creationId xmlns:a16="http://schemas.microsoft.com/office/drawing/2014/main" xmlns="" id="{782693CD-A578-412F-A3D1-D4678979CA5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1" name="Text Box 2419">
          <a:extLst>
            <a:ext uri="{FF2B5EF4-FFF2-40B4-BE49-F238E27FC236}">
              <a16:creationId xmlns:a16="http://schemas.microsoft.com/office/drawing/2014/main" xmlns="" id="{DB333C74-8C01-46D5-A845-C995B535A5C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2" name="Text Box 2419">
          <a:extLst>
            <a:ext uri="{FF2B5EF4-FFF2-40B4-BE49-F238E27FC236}">
              <a16:creationId xmlns:a16="http://schemas.microsoft.com/office/drawing/2014/main" xmlns="" id="{14DD0030-FFAC-4A37-A2DB-7F6DDA7ABF3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3" name="Text Box 2419">
          <a:extLst>
            <a:ext uri="{FF2B5EF4-FFF2-40B4-BE49-F238E27FC236}">
              <a16:creationId xmlns:a16="http://schemas.microsoft.com/office/drawing/2014/main" xmlns="" id="{60D5F3E4-77A4-4D6E-AF72-BB9125115D0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4" name="Text Box 2419">
          <a:extLst>
            <a:ext uri="{FF2B5EF4-FFF2-40B4-BE49-F238E27FC236}">
              <a16:creationId xmlns:a16="http://schemas.microsoft.com/office/drawing/2014/main" xmlns="" id="{F9050B5B-B5BB-4C5D-BFC7-467688DA386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5" name="Text Box 2419">
          <a:extLst>
            <a:ext uri="{FF2B5EF4-FFF2-40B4-BE49-F238E27FC236}">
              <a16:creationId xmlns:a16="http://schemas.microsoft.com/office/drawing/2014/main" xmlns="" id="{60FF8686-C019-43BE-8729-591BC7E7F1D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6" name="Text Box 2419">
          <a:extLst>
            <a:ext uri="{FF2B5EF4-FFF2-40B4-BE49-F238E27FC236}">
              <a16:creationId xmlns:a16="http://schemas.microsoft.com/office/drawing/2014/main" xmlns="" id="{38AAF3C7-5A87-4888-9D53-9919CC108C4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7" name="Text Box 2419">
          <a:extLst>
            <a:ext uri="{FF2B5EF4-FFF2-40B4-BE49-F238E27FC236}">
              <a16:creationId xmlns:a16="http://schemas.microsoft.com/office/drawing/2014/main" xmlns="" id="{7460EB69-9901-48D7-A3BF-72AD70349CFE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8" name="Text Box 2419">
          <a:extLst>
            <a:ext uri="{FF2B5EF4-FFF2-40B4-BE49-F238E27FC236}">
              <a16:creationId xmlns:a16="http://schemas.microsoft.com/office/drawing/2014/main" xmlns="" id="{78B1EE22-1D56-48A5-9546-DC888458FC9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9" name="Text Box 2419">
          <a:extLst>
            <a:ext uri="{FF2B5EF4-FFF2-40B4-BE49-F238E27FC236}">
              <a16:creationId xmlns:a16="http://schemas.microsoft.com/office/drawing/2014/main" xmlns="" id="{1D0960E3-3107-4D29-951A-89A2A5299A9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0" name="Text Box 2419">
          <a:extLst>
            <a:ext uri="{FF2B5EF4-FFF2-40B4-BE49-F238E27FC236}">
              <a16:creationId xmlns:a16="http://schemas.microsoft.com/office/drawing/2014/main" xmlns="" id="{C2A27F98-AD23-4E20-9AE5-33F3EEECD0D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1" name="Text Box 2419">
          <a:extLst>
            <a:ext uri="{FF2B5EF4-FFF2-40B4-BE49-F238E27FC236}">
              <a16:creationId xmlns:a16="http://schemas.microsoft.com/office/drawing/2014/main" xmlns="" id="{8CAB4B01-4115-41BF-97EB-2750F75E4C2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2" name="Text Box 2419">
          <a:extLst>
            <a:ext uri="{FF2B5EF4-FFF2-40B4-BE49-F238E27FC236}">
              <a16:creationId xmlns:a16="http://schemas.microsoft.com/office/drawing/2014/main" xmlns="" id="{284279B1-D270-4E65-B25F-5951E106D37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3" name="Text Box 2419">
          <a:extLst>
            <a:ext uri="{FF2B5EF4-FFF2-40B4-BE49-F238E27FC236}">
              <a16:creationId xmlns:a16="http://schemas.microsoft.com/office/drawing/2014/main" xmlns="" id="{2A7F2585-7F0A-4D96-8B04-D08518FB5C4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4" name="Text Box 2419">
          <a:extLst>
            <a:ext uri="{FF2B5EF4-FFF2-40B4-BE49-F238E27FC236}">
              <a16:creationId xmlns:a16="http://schemas.microsoft.com/office/drawing/2014/main" xmlns="" id="{5BB7FFD0-7B1F-4520-BD8C-E2FC7989400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5" name="Text Box 2419">
          <a:extLst>
            <a:ext uri="{FF2B5EF4-FFF2-40B4-BE49-F238E27FC236}">
              <a16:creationId xmlns:a16="http://schemas.microsoft.com/office/drawing/2014/main" xmlns="" id="{FB5F2DC1-5A2C-41F4-80F9-3D5A314BEBE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6" name="Text Box 2419">
          <a:extLst>
            <a:ext uri="{FF2B5EF4-FFF2-40B4-BE49-F238E27FC236}">
              <a16:creationId xmlns:a16="http://schemas.microsoft.com/office/drawing/2014/main" xmlns="" id="{A0D23985-2A3F-42EC-A11A-CA6CF098049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7" name="Text Box 2419">
          <a:extLst>
            <a:ext uri="{FF2B5EF4-FFF2-40B4-BE49-F238E27FC236}">
              <a16:creationId xmlns:a16="http://schemas.microsoft.com/office/drawing/2014/main" xmlns="" id="{84D6BB05-F1EA-492C-A4AB-B8CC90C01D3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8" name="Text Box 2419">
          <a:extLst>
            <a:ext uri="{FF2B5EF4-FFF2-40B4-BE49-F238E27FC236}">
              <a16:creationId xmlns:a16="http://schemas.microsoft.com/office/drawing/2014/main" xmlns="" id="{C265C2D8-615E-4B7F-B731-DAECB482CE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9" name="Text Box 2419">
          <a:extLst>
            <a:ext uri="{FF2B5EF4-FFF2-40B4-BE49-F238E27FC236}">
              <a16:creationId xmlns:a16="http://schemas.microsoft.com/office/drawing/2014/main" xmlns="" id="{F5B4AFD8-E357-4CB8-8C13-AA14E53C163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50" name="Text Box 2419">
          <a:extLst>
            <a:ext uri="{FF2B5EF4-FFF2-40B4-BE49-F238E27FC236}">
              <a16:creationId xmlns:a16="http://schemas.microsoft.com/office/drawing/2014/main" xmlns="" id="{A3A38EFB-01F6-4A12-B9CB-927BCB159DA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51" name="Text Box 2419">
          <a:extLst>
            <a:ext uri="{FF2B5EF4-FFF2-40B4-BE49-F238E27FC236}">
              <a16:creationId xmlns:a16="http://schemas.microsoft.com/office/drawing/2014/main" xmlns="" id="{FCAFEFB5-C374-4894-9072-DBB8F517A77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52" name="Text Box 2419">
          <a:extLst>
            <a:ext uri="{FF2B5EF4-FFF2-40B4-BE49-F238E27FC236}">
              <a16:creationId xmlns:a16="http://schemas.microsoft.com/office/drawing/2014/main" xmlns="" id="{2828BE07-2DFF-47E0-819E-0B57E6190953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53" name="Text Box 2419">
          <a:extLst>
            <a:ext uri="{FF2B5EF4-FFF2-40B4-BE49-F238E27FC236}">
              <a16:creationId xmlns:a16="http://schemas.microsoft.com/office/drawing/2014/main" xmlns="" id="{6E493CD7-6E81-450C-BD31-F3BEC45E990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54" name="Text Box 2419">
          <a:extLst>
            <a:ext uri="{FF2B5EF4-FFF2-40B4-BE49-F238E27FC236}">
              <a16:creationId xmlns:a16="http://schemas.microsoft.com/office/drawing/2014/main" xmlns="" id="{819047C7-8263-41F3-9F97-329057E4C22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55" name="Text Box 2419">
          <a:extLst>
            <a:ext uri="{FF2B5EF4-FFF2-40B4-BE49-F238E27FC236}">
              <a16:creationId xmlns:a16="http://schemas.microsoft.com/office/drawing/2014/main" xmlns="" id="{E63464A4-A1BC-4E42-B271-2EF13EFA5D3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56" name="Text Box 2419">
          <a:extLst>
            <a:ext uri="{FF2B5EF4-FFF2-40B4-BE49-F238E27FC236}">
              <a16:creationId xmlns:a16="http://schemas.microsoft.com/office/drawing/2014/main" xmlns="" id="{C21F2155-507D-41EC-9ACF-E26C490125C5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57" name="Text Box 2419">
          <a:extLst>
            <a:ext uri="{FF2B5EF4-FFF2-40B4-BE49-F238E27FC236}">
              <a16:creationId xmlns:a16="http://schemas.microsoft.com/office/drawing/2014/main" xmlns="" id="{8F75D722-C829-4294-8A1C-77144A71108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58" name="Text Box 2419">
          <a:extLst>
            <a:ext uri="{FF2B5EF4-FFF2-40B4-BE49-F238E27FC236}">
              <a16:creationId xmlns:a16="http://schemas.microsoft.com/office/drawing/2014/main" xmlns="" id="{7E20A05C-C89D-4845-8824-B7F47D61865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59" name="Text Box 2419">
          <a:extLst>
            <a:ext uri="{FF2B5EF4-FFF2-40B4-BE49-F238E27FC236}">
              <a16:creationId xmlns:a16="http://schemas.microsoft.com/office/drawing/2014/main" xmlns="" id="{C599EFAB-9B68-4614-8743-066457501AB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60" name="Text Box 2419">
          <a:extLst>
            <a:ext uri="{FF2B5EF4-FFF2-40B4-BE49-F238E27FC236}">
              <a16:creationId xmlns:a16="http://schemas.microsoft.com/office/drawing/2014/main" xmlns="" id="{C77EAD5B-81FF-4015-AEE8-481DA120F3B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61" name="Text Box 2419">
          <a:extLst>
            <a:ext uri="{FF2B5EF4-FFF2-40B4-BE49-F238E27FC236}">
              <a16:creationId xmlns:a16="http://schemas.microsoft.com/office/drawing/2014/main" xmlns="" id="{71353E57-C167-43DC-88C6-F369B1A0D32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62" name="Text Box 2419">
          <a:extLst>
            <a:ext uri="{FF2B5EF4-FFF2-40B4-BE49-F238E27FC236}">
              <a16:creationId xmlns:a16="http://schemas.microsoft.com/office/drawing/2014/main" xmlns="" id="{08F7A600-465E-4A6E-B796-05BB5094C54E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3" name="Text Box 2419">
          <a:extLst>
            <a:ext uri="{FF2B5EF4-FFF2-40B4-BE49-F238E27FC236}">
              <a16:creationId xmlns:a16="http://schemas.microsoft.com/office/drawing/2014/main" xmlns="" id="{4928958B-9B02-4C08-A8D6-AD1B4850D1C0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64" name="Text Box 2419">
          <a:extLst>
            <a:ext uri="{FF2B5EF4-FFF2-40B4-BE49-F238E27FC236}">
              <a16:creationId xmlns:a16="http://schemas.microsoft.com/office/drawing/2014/main" xmlns="" id="{64AD422C-59CD-42E1-8830-4804D106988D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5" name="Text Box 2419">
          <a:extLst>
            <a:ext uri="{FF2B5EF4-FFF2-40B4-BE49-F238E27FC236}">
              <a16:creationId xmlns:a16="http://schemas.microsoft.com/office/drawing/2014/main" xmlns="" id="{EB0A842A-E841-4BAE-ADAF-F97EBD4114B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6" name="Text Box 2419">
          <a:extLst>
            <a:ext uri="{FF2B5EF4-FFF2-40B4-BE49-F238E27FC236}">
              <a16:creationId xmlns:a16="http://schemas.microsoft.com/office/drawing/2014/main" xmlns="" id="{3E2D5007-C7B3-4AEC-B3BE-68D1B5DC48E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7" name="Text Box 2419">
          <a:extLst>
            <a:ext uri="{FF2B5EF4-FFF2-40B4-BE49-F238E27FC236}">
              <a16:creationId xmlns:a16="http://schemas.microsoft.com/office/drawing/2014/main" xmlns="" id="{7438F52E-C268-489A-B13C-0CDBC9444B9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8" name="Text Box 2419">
          <a:extLst>
            <a:ext uri="{FF2B5EF4-FFF2-40B4-BE49-F238E27FC236}">
              <a16:creationId xmlns:a16="http://schemas.microsoft.com/office/drawing/2014/main" xmlns="" id="{11FD2CB8-6558-476B-9008-9D5F5506CA3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9" name="Text Box 2419">
          <a:extLst>
            <a:ext uri="{FF2B5EF4-FFF2-40B4-BE49-F238E27FC236}">
              <a16:creationId xmlns:a16="http://schemas.microsoft.com/office/drawing/2014/main" xmlns="" id="{F74E7448-191F-4F30-A0DA-9D3D10247EA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0" name="Text Box 2419">
          <a:extLst>
            <a:ext uri="{FF2B5EF4-FFF2-40B4-BE49-F238E27FC236}">
              <a16:creationId xmlns:a16="http://schemas.microsoft.com/office/drawing/2014/main" xmlns="" id="{FD6ADBAF-13F5-442E-B224-194A1E94EB0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1" name="Text Box 2419">
          <a:extLst>
            <a:ext uri="{FF2B5EF4-FFF2-40B4-BE49-F238E27FC236}">
              <a16:creationId xmlns:a16="http://schemas.microsoft.com/office/drawing/2014/main" xmlns="" id="{C123D6C3-2B98-4145-9C8F-2A11B3C7C63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2" name="Text Box 2419">
          <a:extLst>
            <a:ext uri="{FF2B5EF4-FFF2-40B4-BE49-F238E27FC236}">
              <a16:creationId xmlns:a16="http://schemas.microsoft.com/office/drawing/2014/main" xmlns="" id="{2418D64E-DF0A-4B5A-847E-6A480B3896B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3" name="Text Box 2419">
          <a:extLst>
            <a:ext uri="{FF2B5EF4-FFF2-40B4-BE49-F238E27FC236}">
              <a16:creationId xmlns:a16="http://schemas.microsoft.com/office/drawing/2014/main" xmlns="" id="{C79C0AD6-0610-4C53-A8CD-0002F7AE321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4" name="Text Box 2419">
          <a:extLst>
            <a:ext uri="{FF2B5EF4-FFF2-40B4-BE49-F238E27FC236}">
              <a16:creationId xmlns:a16="http://schemas.microsoft.com/office/drawing/2014/main" xmlns="" id="{49C6AACD-507D-482D-B345-CA885D65919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5" name="Text Box 2419">
          <a:extLst>
            <a:ext uri="{FF2B5EF4-FFF2-40B4-BE49-F238E27FC236}">
              <a16:creationId xmlns:a16="http://schemas.microsoft.com/office/drawing/2014/main" xmlns="" id="{5856B175-B456-4FD6-A20E-256B2B0C376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6" name="Text Box 2419">
          <a:extLst>
            <a:ext uri="{FF2B5EF4-FFF2-40B4-BE49-F238E27FC236}">
              <a16:creationId xmlns:a16="http://schemas.microsoft.com/office/drawing/2014/main" xmlns="" id="{2C67AD46-2F7A-4F7E-B2B4-7BA997A98E3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7" name="Text Box 2419">
          <a:extLst>
            <a:ext uri="{FF2B5EF4-FFF2-40B4-BE49-F238E27FC236}">
              <a16:creationId xmlns:a16="http://schemas.microsoft.com/office/drawing/2014/main" xmlns="" id="{54F2A77E-A5F5-4EAD-A015-8C2B19A561C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8" name="Text Box 2419">
          <a:extLst>
            <a:ext uri="{FF2B5EF4-FFF2-40B4-BE49-F238E27FC236}">
              <a16:creationId xmlns:a16="http://schemas.microsoft.com/office/drawing/2014/main" xmlns="" id="{AD5D194E-A1D6-48B5-A6EF-0EF7DC529F6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9" name="Text Box 2419">
          <a:extLst>
            <a:ext uri="{FF2B5EF4-FFF2-40B4-BE49-F238E27FC236}">
              <a16:creationId xmlns:a16="http://schemas.microsoft.com/office/drawing/2014/main" xmlns="" id="{ADB7ACA5-1785-4B79-A99E-E3CEFE238F7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0" name="Text Box 2419">
          <a:extLst>
            <a:ext uri="{FF2B5EF4-FFF2-40B4-BE49-F238E27FC236}">
              <a16:creationId xmlns:a16="http://schemas.microsoft.com/office/drawing/2014/main" xmlns="" id="{A2ED8ECB-14E0-43BA-86B3-17A8662F3C9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1" name="Text Box 2419">
          <a:extLst>
            <a:ext uri="{FF2B5EF4-FFF2-40B4-BE49-F238E27FC236}">
              <a16:creationId xmlns:a16="http://schemas.microsoft.com/office/drawing/2014/main" xmlns="" id="{1B435653-4F5A-414F-83B9-7D058FAA5AD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2" name="Text Box 2419">
          <a:extLst>
            <a:ext uri="{FF2B5EF4-FFF2-40B4-BE49-F238E27FC236}">
              <a16:creationId xmlns:a16="http://schemas.microsoft.com/office/drawing/2014/main" xmlns="" id="{185E58C9-D827-4EE4-9362-75FEF558856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3" name="Text Box 2419">
          <a:extLst>
            <a:ext uri="{FF2B5EF4-FFF2-40B4-BE49-F238E27FC236}">
              <a16:creationId xmlns:a16="http://schemas.microsoft.com/office/drawing/2014/main" xmlns="" id="{662EC140-33DB-4900-9F87-107B1E89C15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4" name="Text Box 2419">
          <a:extLst>
            <a:ext uri="{FF2B5EF4-FFF2-40B4-BE49-F238E27FC236}">
              <a16:creationId xmlns:a16="http://schemas.microsoft.com/office/drawing/2014/main" xmlns="" id="{D391B5DF-E4A5-4686-BEBF-057ED2A0FEF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5" name="Text Box 2419">
          <a:extLst>
            <a:ext uri="{FF2B5EF4-FFF2-40B4-BE49-F238E27FC236}">
              <a16:creationId xmlns:a16="http://schemas.microsoft.com/office/drawing/2014/main" xmlns="" id="{A3F39C17-23C7-4893-B36C-078A64DD5C8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6" name="Text Box 2419">
          <a:extLst>
            <a:ext uri="{FF2B5EF4-FFF2-40B4-BE49-F238E27FC236}">
              <a16:creationId xmlns:a16="http://schemas.microsoft.com/office/drawing/2014/main" xmlns="" id="{2F740B79-1D96-432D-BA37-E629CCFF436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7" name="Text Box 2419">
          <a:extLst>
            <a:ext uri="{FF2B5EF4-FFF2-40B4-BE49-F238E27FC236}">
              <a16:creationId xmlns:a16="http://schemas.microsoft.com/office/drawing/2014/main" xmlns="" id="{DC885FC6-DAF5-4BDC-8A78-91DDF3443A6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8" name="Text Box 2419">
          <a:extLst>
            <a:ext uri="{FF2B5EF4-FFF2-40B4-BE49-F238E27FC236}">
              <a16:creationId xmlns:a16="http://schemas.microsoft.com/office/drawing/2014/main" xmlns="" id="{2739F632-0DD2-40D6-89F8-126283784D2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89" name="Text Box 2419">
          <a:extLst>
            <a:ext uri="{FF2B5EF4-FFF2-40B4-BE49-F238E27FC236}">
              <a16:creationId xmlns:a16="http://schemas.microsoft.com/office/drawing/2014/main" xmlns="" id="{BBE73252-B231-4899-B5F7-BD0ABC51DF0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0" name="Text Box 2419">
          <a:extLst>
            <a:ext uri="{FF2B5EF4-FFF2-40B4-BE49-F238E27FC236}">
              <a16:creationId xmlns:a16="http://schemas.microsoft.com/office/drawing/2014/main" xmlns="" id="{8F9CBB15-C9BE-4561-876B-E5B943EFBB8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1" name="Text Box 2419">
          <a:extLst>
            <a:ext uri="{FF2B5EF4-FFF2-40B4-BE49-F238E27FC236}">
              <a16:creationId xmlns:a16="http://schemas.microsoft.com/office/drawing/2014/main" xmlns="" id="{C007D0A2-8D16-4950-A7BD-8B28B23B113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2" name="Text Box 2419">
          <a:extLst>
            <a:ext uri="{FF2B5EF4-FFF2-40B4-BE49-F238E27FC236}">
              <a16:creationId xmlns:a16="http://schemas.microsoft.com/office/drawing/2014/main" xmlns="" id="{9A3DDFDC-7F65-4EA6-8134-347F47BE25D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3" name="Text Box 2419">
          <a:extLst>
            <a:ext uri="{FF2B5EF4-FFF2-40B4-BE49-F238E27FC236}">
              <a16:creationId xmlns:a16="http://schemas.microsoft.com/office/drawing/2014/main" xmlns="" id="{D9C20EC0-B414-47B2-BC77-C2AAE05C86F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4" name="Text Box 2419">
          <a:extLst>
            <a:ext uri="{FF2B5EF4-FFF2-40B4-BE49-F238E27FC236}">
              <a16:creationId xmlns:a16="http://schemas.microsoft.com/office/drawing/2014/main" xmlns="" id="{C4135026-4B0B-45F1-A47A-345DD5C0B4C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5" name="Text Box 2419">
          <a:extLst>
            <a:ext uri="{FF2B5EF4-FFF2-40B4-BE49-F238E27FC236}">
              <a16:creationId xmlns:a16="http://schemas.microsoft.com/office/drawing/2014/main" xmlns="" id="{1DE59B02-4BF1-4B5B-923E-73534F72EEF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6" name="Text Box 2419">
          <a:extLst>
            <a:ext uri="{FF2B5EF4-FFF2-40B4-BE49-F238E27FC236}">
              <a16:creationId xmlns:a16="http://schemas.microsoft.com/office/drawing/2014/main" xmlns="" id="{214072FE-8F4A-48E9-8830-BE22E6F513F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7" name="Text Box 2419">
          <a:extLst>
            <a:ext uri="{FF2B5EF4-FFF2-40B4-BE49-F238E27FC236}">
              <a16:creationId xmlns:a16="http://schemas.microsoft.com/office/drawing/2014/main" xmlns="" id="{F28B5CEA-A107-440B-BAA8-22DD84B1EFA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8" name="Text Box 2419">
          <a:extLst>
            <a:ext uri="{FF2B5EF4-FFF2-40B4-BE49-F238E27FC236}">
              <a16:creationId xmlns:a16="http://schemas.microsoft.com/office/drawing/2014/main" xmlns="" id="{3C525E32-6856-45B3-9AAD-B9977E4E318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9" name="Text Box 2419">
          <a:extLst>
            <a:ext uri="{FF2B5EF4-FFF2-40B4-BE49-F238E27FC236}">
              <a16:creationId xmlns:a16="http://schemas.microsoft.com/office/drawing/2014/main" xmlns="" id="{474A47BB-5939-4D66-88E9-B35F4189982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0" name="Text Box 2419">
          <a:extLst>
            <a:ext uri="{FF2B5EF4-FFF2-40B4-BE49-F238E27FC236}">
              <a16:creationId xmlns:a16="http://schemas.microsoft.com/office/drawing/2014/main" xmlns="" id="{9DB9E0E5-30AF-4CF1-B765-C092ED75235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1" name="Text Box 2419">
          <a:extLst>
            <a:ext uri="{FF2B5EF4-FFF2-40B4-BE49-F238E27FC236}">
              <a16:creationId xmlns:a16="http://schemas.microsoft.com/office/drawing/2014/main" xmlns="" id="{401EEB9A-F967-4364-AA6F-42DB546A8FF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2" name="Text Box 2419">
          <a:extLst>
            <a:ext uri="{FF2B5EF4-FFF2-40B4-BE49-F238E27FC236}">
              <a16:creationId xmlns:a16="http://schemas.microsoft.com/office/drawing/2014/main" xmlns="" id="{FAF3B564-4D57-4FA6-B719-E4A2C6234BC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3" name="Text Box 2419">
          <a:extLst>
            <a:ext uri="{FF2B5EF4-FFF2-40B4-BE49-F238E27FC236}">
              <a16:creationId xmlns:a16="http://schemas.microsoft.com/office/drawing/2014/main" xmlns="" id="{B3795328-CB32-454F-855F-C4305B6F230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4" name="Text Box 2419">
          <a:extLst>
            <a:ext uri="{FF2B5EF4-FFF2-40B4-BE49-F238E27FC236}">
              <a16:creationId xmlns:a16="http://schemas.microsoft.com/office/drawing/2014/main" xmlns="" id="{06DB23D1-6903-462C-B0AC-4928D8C387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5" name="Text Box 2419">
          <a:extLst>
            <a:ext uri="{FF2B5EF4-FFF2-40B4-BE49-F238E27FC236}">
              <a16:creationId xmlns:a16="http://schemas.microsoft.com/office/drawing/2014/main" xmlns="" id="{AF765E48-39D9-4E2A-A6CC-8FBCCE63522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6" name="Text Box 2419">
          <a:extLst>
            <a:ext uri="{FF2B5EF4-FFF2-40B4-BE49-F238E27FC236}">
              <a16:creationId xmlns:a16="http://schemas.microsoft.com/office/drawing/2014/main" xmlns="" id="{73A8C42D-5B93-41CC-AF69-AC308995023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7" name="Text Box 2419">
          <a:extLst>
            <a:ext uri="{FF2B5EF4-FFF2-40B4-BE49-F238E27FC236}">
              <a16:creationId xmlns:a16="http://schemas.microsoft.com/office/drawing/2014/main" xmlns="" id="{EE1E47CA-2F59-44F8-A93A-5689C73C665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8" name="Text Box 2419">
          <a:extLst>
            <a:ext uri="{FF2B5EF4-FFF2-40B4-BE49-F238E27FC236}">
              <a16:creationId xmlns:a16="http://schemas.microsoft.com/office/drawing/2014/main" xmlns="" id="{A1BE28E5-DD62-4191-B8F7-7A18BE37A4F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9" name="Text Box 2419">
          <a:extLst>
            <a:ext uri="{FF2B5EF4-FFF2-40B4-BE49-F238E27FC236}">
              <a16:creationId xmlns:a16="http://schemas.microsoft.com/office/drawing/2014/main" xmlns="" id="{6CE493E9-200C-4714-AEA8-AA30F4704E9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10" name="Text Box 2419">
          <a:extLst>
            <a:ext uri="{FF2B5EF4-FFF2-40B4-BE49-F238E27FC236}">
              <a16:creationId xmlns:a16="http://schemas.microsoft.com/office/drawing/2014/main" xmlns="" id="{0F91DFA1-9E79-4AE2-A0DA-5A819466207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11" name="Text Box 2419">
          <a:extLst>
            <a:ext uri="{FF2B5EF4-FFF2-40B4-BE49-F238E27FC236}">
              <a16:creationId xmlns:a16="http://schemas.microsoft.com/office/drawing/2014/main" xmlns="" id="{328E5AB4-7CC3-407F-B2CD-855A1B7FB51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12" name="Text Box 2419">
          <a:extLst>
            <a:ext uri="{FF2B5EF4-FFF2-40B4-BE49-F238E27FC236}">
              <a16:creationId xmlns:a16="http://schemas.microsoft.com/office/drawing/2014/main" xmlns="" id="{04E34927-D852-4997-82F9-ED0A78CEB13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13" name="Text Box 2419">
          <a:extLst>
            <a:ext uri="{FF2B5EF4-FFF2-40B4-BE49-F238E27FC236}">
              <a16:creationId xmlns:a16="http://schemas.microsoft.com/office/drawing/2014/main" xmlns="" id="{F9443B0B-01C2-49E6-94AC-587224E1A791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14" name="Text Box 2419">
          <a:extLst>
            <a:ext uri="{FF2B5EF4-FFF2-40B4-BE49-F238E27FC236}">
              <a16:creationId xmlns:a16="http://schemas.microsoft.com/office/drawing/2014/main" xmlns="" id="{70A303A1-C729-43C1-BB8C-5437495E840A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2" name="Text Box 2419">
          <a:extLst>
            <a:ext uri="{FF2B5EF4-FFF2-40B4-BE49-F238E27FC236}">
              <a16:creationId xmlns:a16="http://schemas.microsoft.com/office/drawing/2014/main" xmlns="" id="{FA54FEBC-CEDB-4B35-8F09-6FE2CE669793}"/>
            </a:ext>
          </a:extLst>
        </xdr:cNvPr>
        <xdr:cNvSpPr txBox="1">
          <a:spLocks noChangeArrowheads="1"/>
        </xdr:cNvSpPr>
      </xdr:nvSpPr>
      <xdr:spPr>
        <a:xfrm>
          <a:off x="2242121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3" name="Text Box 2419">
          <a:extLst>
            <a:ext uri="{FF2B5EF4-FFF2-40B4-BE49-F238E27FC236}">
              <a16:creationId xmlns:a16="http://schemas.microsoft.com/office/drawing/2014/main" xmlns="" id="{FB4A0C4B-03D9-4DCA-AB3A-0D519C3B000C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4" name="Text Box 2419">
          <a:extLst>
            <a:ext uri="{FF2B5EF4-FFF2-40B4-BE49-F238E27FC236}">
              <a16:creationId xmlns:a16="http://schemas.microsoft.com/office/drawing/2014/main" xmlns="" id="{5B1E3665-25B3-4E92-BEDD-BD2FCA778CBE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5" name="Text Box 2419">
          <a:extLst>
            <a:ext uri="{FF2B5EF4-FFF2-40B4-BE49-F238E27FC236}">
              <a16:creationId xmlns:a16="http://schemas.microsoft.com/office/drawing/2014/main" xmlns="" id="{B8E5AF05-7B45-434A-948C-D8FFBEE75D41}"/>
            </a:ext>
          </a:extLst>
        </xdr:cNvPr>
        <xdr:cNvSpPr txBox="1">
          <a:spLocks noChangeArrowheads="1"/>
        </xdr:cNvSpPr>
      </xdr:nvSpPr>
      <xdr:spPr>
        <a:xfrm>
          <a:off x="2242121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6" name="Text Box 2419">
          <a:extLst>
            <a:ext uri="{FF2B5EF4-FFF2-40B4-BE49-F238E27FC236}">
              <a16:creationId xmlns:a16="http://schemas.microsoft.com/office/drawing/2014/main" xmlns="" id="{2DE39ED0-5718-4E2E-8EAA-99500BF370A5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7" name="Text Box 2419">
          <a:extLst>
            <a:ext uri="{FF2B5EF4-FFF2-40B4-BE49-F238E27FC236}">
              <a16:creationId xmlns:a16="http://schemas.microsoft.com/office/drawing/2014/main" xmlns="" id="{5D5426A9-2622-4376-8FCC-9DFFD68B17FD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8" name="Text Box 2419">
          <a:extLst>
            <a:ext uri="{FF2B5EF4-FFF2-40B4-BE49-F238E27FC236}">
              <a16:creationId xmlns:a16="http://schemas.microsoft.com/office/drawing/2014/main" xmlns="" id="{C15CB8A6-D449-4B3A-99B1-99AA2FBB8ED2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9" name="Text Box 2419">
          <a:extLst>
            <a:ext uri="{FF2B5EF4-FFF2-40B4-BE49-F238E27FC236}">
              <a16:creationId xmlns:a16="http://schemas.microsoft.com/office/drawing/2014/main" xmlns="" id="{E05F42F9-F4B6-4093-BD35-03DFCED8CAD8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0" name="Text Box 2419">
          <a:extLst>
            <a:ext uri="{FF2B5EF4-FFF2-40B4-BE49-F238E27FC236}">
              <a16:creationId xmlns:a16="http://schemas.microsoft.com/office/drawing/2014/main" xmlns="" id="{D57EE8E1-CCC9-4CC3-9A3B-D83C5D4E3DC6}"/>
            </a:ext>
          </a:extLst>
        </xdr:cNvPr>
        <xdr:cNvSpPr txBox="1">
          <a:spLocks noChangeArrowheads="1"/>
        </xdr:cNvSpPr>
      </xdr:nvSpPr>
      <xdr:spPr>
        <a:xfrm>
          <a:off x="2049716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1" name="Text Box 2419">
          <a:extLst>
            <a:ext uri="{FF2B5EF4-FFF2-40B4-BE49-F238E27FC236}">
              <a16:creationId xmlns:a16="http://schemas.microsoft.com/office/drawing/2014/main" xmlns="" id="{A4E26184-7098-4E2A-8F73-ADE19DE8AADB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2" name="Text Box 2419">
          <a:extLst>
            <a:ext uri="{FF2B5EF4-FFF2-40B4-BE49-F238E27FC236}">
              <a16:creationId xmlns:a16="http://schemas.microsoft.com/office/drawing/2014/main" xmlns="" id="{9903CBE4-CA0C-4196-A70A-276727FD34B0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3" name="Text Box 2419">
          <a:extLst>
            <a:ext uri="{FF2B5EF4-FFF2-40B4-BE49-F238E27FC236}">
              <a16:creationId xmlns:a16="http://schemas.microsoft.com/office/drawing/2014/main" xmlns="" id="{B3ACF188-2221-4A04-A3F3-3B035DCC35EB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4" name="Text Box 2419">
          <a:extLst>
            <a:ext uri="{FF2B5EF4-FFF2-40B4-BE49-F238E27FC236}">
              <a16:creationId xmlns:a16="http://schemas.microsoft.com/office/drawing/2014/main" xmlns="" id="{71E542E9-7B08-41DA-9A09-F1DAF243C11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5" name="Text Box 2419">
          <a:extLst>
            <a:ext uri="{FF2B5EF4-FFF2-40B4-BE49-F238E27FC236}">
              <a16:creationId xmlns:a16="http://schemas.microsoft.com/office/drawing/2014/main" xmlns="" id="{008FA417-4B5F-430D-AADD-8AAC71C4FF83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6" name="Text Box 2419">
          <a:extLst>
            <a:ext uri="{FF2B5EF4-FFF2-40B4-BE49-F238E27FC236}">
              <a16:creationId xmlns:a16="http://schemas.microsoft.com/office/drawing/2014/main" xmlns="" id="{30A2F799-294B-4D2F-9375-2B2DAE3EAA5F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7" name="Text Box 2419">
          <a:extLst>
            <a:ext uri="{FF2B5EF4-FFF2-40B4-BE49-F238E27FC236}">
              <a16:creationId xmlns:a16="http://schemas.microsoft.com/office/drawing/2014/main" xmlns="" id="{392950EE-0705-4768-87C7-6D513F48AC3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8" name="Text Box 2419">
          <a:extLst>
            <a:ext uri="{FF2B5EF4-FFF2-40B4-BE49-F238E27FC236}">
              <a16:creationId xmlns:a16="http://schemas.microsoft.com/office/drawing/2014/main" xmlns="" id="{A4CF047A-22B8-4D78-8A25-A28F439C207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9" name="Text Box 2419">
          <a:extLst>
            <a:ext uri="{FF2B5EF4-FFF2-40B4-BE49-F238E27FC236}">
              <a16:creationId xmlns:a16="http://schemas.microsoft.com/office/drawing/2014/main" xmlns="" id="{A0D1A229-D006-4D82-B314-535A47E2C2C4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0" name="Text Box 2419">
          <a:extLst>
            <a:ext uri="{FF2B5EF4-FFF2-40B4-BE49-F238E27FC236}">
              <a16:creationId xmlns:a16="http://schemas.microsoft.com/office/drawing/2014/main" xmlns="" id="{13F3294C-AB5B-4ABC-ACA1-EE92997A36F4}"/>
            </a:ext>
          </a:extLst>
        </xdr:cNvPr>
        <xdr:cNvSpPr txBox="1">
          <a:spLocks noChangeArrowheads="1"/>
        </xdr:cNvSpPr>
      </xdr:nvSpPr>
      <xdr:spPr>
        <a:xfrm>
          <a:off x="2049716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1" name="Text Box 2419">
          <a:extLst>
            <a:ext uri="{FF2B5EF4-FFF2-40B4-BE49-F238E27FC236}">
              <a16:creationId xmlns:a16="http://schemas.microsoft.com/office/drawing/2014/main" xmlns="" id="{3D01AE40-1603-451F-B977-0E1E2B5C0D7A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2" name="Text Box 2419">
          <a:extLst>
            <a:ext uri="{FF2B5EF4-FFF2-40B4-BE49-F238E27FC236}">
              <a16:creationId xmlns:a16="http://schemas.microsoft.com/office/drawing/2014/main" xmlns="" id="{B3A0E899-0331-46C8-92A5-90C33F728CB4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3" name="Text Box 2419">
          <a:extLst>
            <a:ext uri="{FF2B5EF4-FFF2-40B4-BE49-F238E27FC236}">
              <a16:creationId xmlns:a16="http://schemas.microsoft.com/office/drawing/2014/main" xmlns="" id="{D6C88817-07DD-4AF6-92D1-2B45D8888767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4" name="Text Box 2419">
          <a:extLst>
            <a:ext uri="{FF2B5EF4-FFF2-40B4-BE49-F238E27FC236}">
              <a16:creationId xmlns:a16="http://schemas.microsoft.com/office/drawing/2014/main" xmlns="" id="{8B844A89-60C3-4592-AFD4-312708888954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5" name="Text Box 2419">
          <a:extLst>
            <a:ext uri="{FF2B5EF4-FFF2-40B4-BE49-F238E27FC236}">
              <a16:creationId xmlns:a16="http://schemas.microsoft.com/office/drawing/2014/main" xmlns="" id="{A404519D-7B3D-4C46-8790-F0782D9C12F0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6" name="Text Box 2419">
          <a:extLst>
            <a:ext uri="{FF2B5EF4-FFF2-40B4-BE49-F238E27FC236}">
              <a16:creationId xmlns:a16="http://schemas.microsoft.com/office/drawing/2014/main" xmlns="" id="{70DF0D37-446D-4CF3-ADA6-66A7835265F2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7" name="Text Box 2419">
          <a:extLst>
            <a:ext uri="{FF2B5EF4-FFF2-40B4-BE49-F238E27FC236}">
              <a16:creationId xmlns:a16="http://schemas.microsoft.com/office/drawing/2014/main" xmlns="" id="{9E10C327-3B2F-4EE6-9F4D-021E3F49BA3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8" name="Text Box 2419">
          <a:extLst>
            <a:ext uri="{FF2B5EF4-FFF2-40B4-BE49-F238E27FC236}">
              <a16:creationId xmlns:a16="http://schemas.microsoft.com/office/drawing/2014/main" xmlns="" id="{04A0ECEB-71C2-4E4E-9BAC-0CAE22096F6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9" name="Text Box 2419">
          <a:extLst>
            <a:ext uri="{FF2B5EF4-FFF2-40B4-BE49-F238E27FC236}">
              <a16:creationId xmlns:a16="http://schemas.microsoft.com/office/drawing/2014/main" xmlns="" id="{322F7AD7-0ECC-4E3D-A2F0-1BC032D92861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60" name="Text Box 2419">
          <a:extLst>
            <a:ext uri="{FF2B5EF4-FFF2-40B4-BE49-F238E27FC236}">
              <a16:creationId xmlns:a16="http://schemas.microsoft.com/office/drawing/2014/main" xmlns="" id="{41B24F73-E460-4EDB-8047-CF3253655FEE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61" name="Text Box 2419">
          <a:extLst>
            <a:ext uri="{FF2B5EF4-FFF2-40B4-BE49-F238E27FC236}">
              <a16:creationId xmlns:a16="http://schemas.microsoft.com/office/drawing/2014/main" xmlns="" id="{A857D07E-8265-4ECB-BA99-7224DF579F50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1</xdr:col>
      <xdr:colOff>553590</xdr:colOff>
      <xdr:row>6</xdr:row>
      <xdr:rowOff>219807</xdr:rowOff>
    </xdr:from>
    <xdr:ext cx="1494302" cy="1084875"/>
    <xdr:pic>
      <xdr:nvPicPr>
        <xdr:cNvPr id="462" name="图片 16">
          <a:extLst>
            <a:ext uri="{FF2B5EF4-FFF2-40B4-BE49-F238E27FC236}">
              <a16:creationId xmlns:a16="http://schemas.microsoft.com/office/drawing/2014/main" xmlns="" id="{C87FBFE3-645E-4A1D-BC0F-C850665CB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408820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1868188</xdr:colOff>
      <xdr:row>1</xdr:row>
      <xdr:rowOff>874275</xdr:rowOff>
    </xdr:from>
    <xdr:to>
      <xdr:col>1</xdr:col>
      <xdr:colOff>2477726</xdr:colOff>
      <xdr:row>1</xdr:row>
      <xdr:rowOff>1491246</xdr:rowOff>
    </xdr:to>
    <xdr:pic>
      <xdr:nvPicPr>
        <xdr:cNvPr id="463" name="Picture 224">
          <a:extLst>
            <a:ext uri="{FF2B5EF4-FFF2-40B4-BE49-F238E27FC236}">
              <a16:creationId xmlns:a16="http://schemas.microsoft.com/office/drawing/2014/main" xmlns="" id="{185F7E07-8536-4167-82F4-127F30E61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4463" y="32735400"/>
          <a:ext cx="609538" cy="616971"/>
        </a:xfrm>
        <a:prstGeom prst="rect">
          <a:avLst/>
        </a:prstGeom>
      </xdr:spPr>
    </xdr:pic>
    <xdr:clientData/>
  </xdr:twoCellAnchor>
  <xdr:twoCellAnchor editAs="oneCell">
    <xdr:from>
      <xdr:col>1</xdr:col>
      <xdr:colOff>1849783</xdr:colOff>
      <xdr:row>2</xdr:row>
      <xdr:rowOff>837464</xdr:rowOff>
    </xdr:from>
    <xdr:to>
      <xdr:col>1</xdr:col>
      <xdr:colOff>2501946</xdr:colOff>
      <xdr:row>2</xdr:row>
      <xdr:rowOff>1487281</xdr:rowOff>
    </xdr:to>
    <xdr:pic>
      <xdr:nvPicPr>
        <xdr:cNvPr id="464" name="Picture 225">
          <a:extLst>
            <a:ext uri="{FF2B5EF4-FFF2-40B4-BE49-F238E27FC236}">
              <a16:creationId xmlns:a16="http://schemas.microsoft.com/office/drawing/2014/main" xmlns="" id="{AEFFF77A-CF7A-44D8-A5B3-974587ADC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26058" y="34336889"/>
          <a:ext cx="652163" cy="649817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1886595</xdr:colOff>
      <xdr:row>3</xdr:row>
      <xdr:rowOff>809855</xdr:rowOff>
    </xdr:from>
    <xdr:to>
      <xdr:col>1</xdr:col>
      <xdr:colOff>2528141</xdr:colOff>
      <xdr:row>3</xdr:row>
      <xdr:rowOff>1485345</xdr:rowOff>
    </xdr:to>
    <xdr:pic>
      <xdr:nvPicPr>
        <xdr:cNvPr id="465" name="Picture 242">
          <a:extLst>
            <a:ext uri="{FF2B5EF4-FFF2-40B4-BE49-F238E27FC236}">
              <a16:creationId xmlns:a16="http://schemas.microsoft.com/office/drawing/2014/main" xmlns="" id="{BAF23B80-FE80-4232-8547-718C810CA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62870" y="36557180"/>
          <a:ext cx="641546" cy="67549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1785362</xdr:colOff>
      <xdr:row>4</xdr:row>
      <xdr:rowOff>809855</xdr:rowOff>
    </xdr:from>
    <xdr:to>
      <xdr:col>1</xdr:col>
      <xdr:colOff>2463800</xdr:colOff>
      <xdr:row>4</xdr:row>
      <xdr:rowOff>1504963</xdr:rowOff>
    </xdr:to>
    <xdr:pic>
      <xdr:nvPicPr>
        <xdr:cNvPr id="466" name="Picture 243">
          <a:extLst>
            <a:ext uri="{FF2B5EF4-FFF2-40B4-BE49-F238E27FC236}">
              <a16:creationId xmlns:a16="http://schemas.microsoft.com/office/drawing/2014/main" xmlns="" id="{4C6D6943-D773-4F97-8858-37F63844C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61637" y="38195480"/>
          <a:ext cx="686487" cy="69510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2321172</xdr:colOff>
      <xdr:row>4</xdr:row>
      <xdr:rowOff>1249945</xdr:rowOff>
    </xdr:from>
    <xdr:to>
      <xdr:col>1</xdr:col>
      <xdr:colOff>2764238</xdr:colOff>
      <xdr:row>4</xdr:row>
      <xdr:rowOff>1541496</xdr:rowOff>
    </xdr:to>
    <xdr:pic>
      <xdr:nvPicPr>
        <xdr:cNvPr id="467" name="Picture 307">
          <a:extLst>
            <a:ext uri="{FF2B5EF4-FFF2-40B4-BE49-F238E27FC236}">
              <a16:creationId xmlns:a16="http://schemas.microsoft.com/office/drawing/2014/main" xmlns="" id="{483CAC4D-9566-4686-8871-35497EBA6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97447" y="38635570"/>
          <a:ext cx="443066" cy="2915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2006232</xdr:colOff>
      <xdr:row>5</xdr:row>
      <xdr:rowOff>791449</xdr:rowOff>
    </xdr:from>
    <xdr:to>
      <xdr:col>1</xdr:col>
      <xdr:colOff>2681260</xdr:colOff>
      <xdr:row>5</xdr:row>
      <xdr:rowOff>1494648</xdr:rowOff>
    </xdr:to>
    <xdr:pic>
      <xdr:nvPicPr>
        <xdr:cNvPr id="468" name="Picture 308">
          <a:extLst>
            <a:ext uri="{FF2B5EF4-FFF2-40B4-BE49-F238E27FC236}">
              <a16:creationId xmlns:a16="http://schemas.microsoft.com/office/drawing/2014/main" xmlns="" id="{180379EF-050D-473B-B7F7-AB4044EA6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82507" y="39815374"/>
          <a:ext cx="675028" cy="70319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1886594</xdr:colOff>
      <xdr:row>6</xdr:row>
      <xdr:rowOff>745434</xdr:rowOff>
    </xdr:from>
    <xdr:to>
      <xdr:col>1</xdr:col>
      <xdr:colOff>2555919</xdr:colOff>
      <xdr:row>6</xdr:row>
      <xdr:rowOff>1487411</xdr:rowOff>
    </xdr:to>
    <xdr:pic>
      <xdr:nvPicPr>
        <xdr:cNvPr id="469" name="Picture 309">
          <a:extLst>
            <a:ext uri="{FF2B5EF4-FFF2-40B4-BE49-F238E27FC236}">
              <a16:creationId xmlns:a16="http://schemas.microsoft.com/office/drawing/2014/main" xmlns="" id="{457F46E9-056E-49E1-86CB-A687F7077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62869" y="41407659"/>
          <a:ext cx="669325" cy="741977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8"/>
  <sheetViews>
    <sheetView tabSelected="1" zoomScale="75" zoomScaleNormal="75" workbookViewId="0">
      <pane xSplit="16" ySplit="1" topLeftCell="T2" activePane="bottomRight" state="frozen"/>
      <selection activeCell="A5" sqref="A5"/>
      <selection pane="topRight" activeCell="Q5" sqref="Q5"/>
      <selection pane="bottomLeft" activeCell="A8" sqref="A8"/>
      <selection pane="bottomRight" activeCell="T3" sqref="T3"/>
    </sheetView>
  </sheetViews>
  <sheetFormatPr defaultColWidth="9.140625" defaultRowHeight="21" x14ac:dyDescent="0.35"/>
  <cols>
    <col min="1" max="1" width="10.140625" style="1" customWidth="1"/>
    <col min="2" max="2" width="42" style="2" customWidth="1"/>
    <col min="3" max="3" width="8.42578125" style="2" hidden="1" customWidth="1"/>
    <col min="4" max="4" width="12.28515625" style="2" customWidth="1"/>
    <col min="5" max="5" width="17" style="2" customWidth="1"/>
    <col min="6" max="6" width="15.7109375" style="2" customWidth="1"/>
    <col min="7" max="7" width="12.42578125" style="2" customWidth="1"/>
    <col min="8" max="8" width="24.5703125" style="2" customWidth="1"/>
    <col min="9" max="9" width="19.7109375" style="2" customWidth="1"/>
    <col min="10" max="10" width="19.140625" style="2" customWidth="1"/>
    <col min="11" max="11" width="19.7109375" style="3" customWidth="1"/>
    <col min="12" max="12" width="24.85546875" style="2" customWidth="1"/>
    <col min="13" max="13" width="10.28515625" style="2" customWidth="1"/>
    <col min="14" max="14" width="10.28515625" style="2" hidden="1" customWidth="1"/>
    <col min="15" max="15" width="11.42578125" style="2" hidden="1" customWidth="1"/>
    <col min="16" max="16" width="12" style="2" customWidth="1"/>
    <col min="17" max="17" width="15.7109375" style="2" customWidth="1"/>
    <col min="18" max="18" width="6.42578125" style="2" customWidth="1"/>
    <col min="19" max="19" width="12" style="4" customWidth="1"/>
    <col min="20" max="20" width="11.7109375" style="2" customWidth="1"/>
    <col min="21" max="21" width="5.7109375" style="2" customWidth="1"/>
    <col min="22" max="24" width="10.28515625" style="5" customWidth="1"/>
    <col min="25" max="27" width="8.28515625" style="5" customWidth="1"/>
    <col min="28" max="28" width="8.28515625" style="6" customWidth="1"/>
    <col min="29" max="29" width="11.85546875" style="7" customWidth="1"/>
    <col min="30" max="30" width="11.85546875" style="8" customWidth="1"/>
    <col min="31" max="31" width="11.85546875" style="6" customWidth="1"/>
    <col min="32" max="32" width="11.85546875" style="7" customWidth="1"/>
    <col min="33" max="33" width="11.85546875" style="2" customWidth="1"/>
    <col min="34" max="34" width="11.85546875" style="9" customWidth="1"/>
    <col min="35" max="35" width="11.85546875" style="2" customWidth="1"/>
    <col min="36" max="36" width="11.85546875" style="10" customWidth="1"/>
    <col min="37" max="38" width="11.85546875" style="9" customWidth="1"/>
    <col min="39" max="39" width="11.85546875" style="10" customWidth="1"/>
    <col min="40" max="40" width="11.85546875" style="9" customWidth="1"/>
    <col min="41" max="41" width="11.85546875" style="10" customWidth="1"/>
    <col min="42" max="43" width="11.85546875" style="9" customWidth="1"/>
    <col min="44" max="44" width="11.85546875" style="10" customWidth="1"/>
    <col min="45" max="48" width="11.85546875" style="9" customWidth="1"/>
    <col min="49" max="49" width="11.85546875" style="11" customWidth="1"/>
    <col min="50" max="51" width="11.85546875" style="2" customWidth="1"/>
    <col min="52" max="52" width="11.85546875" style="9" customWidth="1"/>
    <col min="53" max="53" width="15.42578125" style="12" customWidth="1"/>
    <col min="54" max="57" width="15.42578125" style="13" customWidth="1"/>
    <col min="58" max="63" width="15.42578125" style="12" customWidth="1"/>
    <col min="64" max="64" width="15.42578125" style="14" customWidth="1"/>
    <col min="65" max="65" width="9.140625" style="14"/>
    <col min="66" max="66" width="14.28515625" style="12" customWidth="1"/>
    <col min="67" max="16384" width="9.140625" style="2"/>
  </cols>
  <sheetData>
    <row r="1" spans="1:66" ht="68.099999999999994" customHeight="1" x14ac:dyDescent="0.35">
      <c r="A1" s="15" t="s">
        <v>0</v>
      </c>
      <c r="B1" s="16" t="s">
        <v>1</v>
      </c>
      <c r="C1" s="17" t="s">
        <v>2</v>
      </c>
      <c r="D1" s="18" t="s">
        <v>3</v>
      </c>
      <c r="E1" s="18" t="s">
        <v>4</v>
      </c>
      <c r="F1" s="19" t="s">
        <v>5</v>
      </c>
      <c r="G1" s="17" t="s">
        <v>6</v>
      </c>
      <c r="H1" s="20" t="s">
        <v>7</v>
      </c>
      <c r="I1" s="21" t="s">
        <v>8</v>
      </c>
      <c r="J1" s="20" t="s">
        <v>9</v>
      </c>
      <c r="K1" s="21" t="s">
        <v>10</v>
      </c>
      <c r="L1" s="20" t="s">
        <v>11</v>
      </c>
      <c r="M1" s="20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1" t="s">
        <v>17</v>
      </c>
      <c r="S1" s="22" t="s">
        <v>18</v>
      </c>
      <c r="T1" s="23" t="s">
        <v>19</v>
      </c>
      <c r="U1" s="16" t="s">
        <v>20</v>
      </c>
      <c r="V1" s="24" t="s">
        <v>21</v>
      </c>
      <c r="W1" s="24" t="s">
        <v>22</v>
      </c>
      <c r="X1" s="24" t="s">
        <v>23</v>
      </c>
      <c r="Y1" s="24" t="s">
        <v>24</v>
      </c>
      <c r="Z1" s="24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28" t="s">
        <v>30</v>
      </c>
      <c r="AF1" s="29" t="s">
        <v>31</v>
      </c>
      <c r="AG1" s="16" t="s">
        <v>32</v>
      </c>
      <c r="AH1" s="30" t="s">
        <v>33</v>
      </c>
      <c r="AI1" s="16" t="s">
        <v>34</v>
      </c>
      <c r="AJ1" s="31" t="s">
        <v>35</v>
      </c>
      <c r="AK1" s="32" t="s">
        <v>36</v>
      </c>
      <c r="AL1" s="30" t="s">
        <v>37</v>
      </c>
      <c r="AM1" s="33" t="s">
        <v>38</v>
      </c>
      <c r="AN1" s="30" t="s">
        <v>39</v>
      </c>
      <c r="AO1" s="33" t="s">
        <v>40</v>
      </c>
      <c r="AP1" s="30" t="s">
        <v>41</v>
      </c>
      <c r="AQ1" s="34" t="s">
        <v>42</v>
      </c>
      <c r="AR1" s="33" t="s">
        <v>43</v>
      </c>
      <c r="AS1" s="30" t="s">
        <v>44</v>
      </c>
      <c r="AT1" s="30" t="s">
        <v>45</v>
      </c>
      <c r="AU1" s="35" t="s">
        <v>46</v>
      </c>
      <c r="AV1" s="36" t="s">
        <v>47</v>
      </c>
      <c r="AW1" s="37" t="s">
        <v>48</v>
      </c>
      <c r="AX1" s="38" t="s">
        <v>49</v>
      </c>
      <c r="AY1" s="36" t="s">
        <v>50</v>
      </c>
      <c r="AZ1" s="39" t="s">
        <v>51</v>
      </c>
      <c r="BA1" s="40" t="s">
        <v>52</v>
      </c>
      <c r="BB1" s="41" t="s">
        <v>53</v>
      </c>
      <c r="BC1" s="41" t="s">
        <v>54</v>
      </c>
      <c r="BD1" s="41" t="s">
        <v>55</v>
      </c>
      <c r="BE1" s="40" t="s">
        <v>56</v>
      </c>
      <c r="BF1" s="42" t="s">
        <v>57</v>
      </c>
      <c r="BG1" s="43" t="s">
        <v>58</v>
      </c>
      <c r="BH1" s="43" t="s">
        <v>59</v>
      </c>
      <c r="BI1" s="43" t="s">
        <v>60</v>
      </c>
      <c r="BJ1" s="43" t="s">
        <v>61</v>
      </c>
      <c r="BK1" s="44" t="s">
        <v>62</v>
      </c>
      <c r="BL1" s="45" t="s">
        <v>63</v>
      </c>
      <c r="BM1" s="45" t="s">
        <v>64</v>
      </c>
      <c r="BN1" s="46" t="s">
        <v>65</v>
      </c>
    </row>
    <row r="2" spans="1:66" s="67" customFormat="1" ht="129" customHeight="1" x14ac:dyDescent="0.25">
      <c r="A2" s="47">
        <v>26</v>
      </c>
      <c r="B2" s="48"/>
      <c r="C2" s="48"/>
      <c r="D2" s="77" t="s">
        <v>70</v>
      </c>
      <c r="E2" s="49" t="s">
        <v>73</v>
      </c>
      <c r="F2" s="49" t="s">
        <v>72</v>
      </c>
      <c r="G2" s="77" t="s">
        <v>74</v>
      </c>
      <c r="H2" s="74" t="s">
        <v>75</v>
      </c>
      <c r="I2" s="74" t="s">
        <v>76</v>
      </c>
      <c r="J2" s="75" t="s">
        <v>77</v>
      </c>
      <c r="K2" s="75" t="s">
        <v>77</v>
      </c>
      <c r="L2" s="74" t="s">
        <v>78</v>
      </c>
      <c r="M2" s="48" t="s">
        <v>79</v>
      </c>
      <c r="N2" s="48"/>
      <c r="O2" s="48"/>
      <c r="P2" s="83" t="s">
        <v>104</v>
      </c>
      <c r="Q2" s="50"/>
      <c r="R2" s="48"/>
      <c r="S2" s="68">
        <v>2.37</v>
      </c>
      <c r="T2" s="49" t="s">
        <v>68</v>
      </c>
      <c r="U2" s="49"/>
      <c r="V2" s="76">
        <v>63</v>
      </c>
      <c r="W2" s="76">
        <v>53.34</v>
      </c>
      <c r="X2" s="76">
        <v>22.86</v>
      </c>
      <c r="Y2" s="76">
        <v>63</v>
      </c>
      <c r="Z2" s="76">
        <v>53.34</v>
      </c>
      <c r="AA2" s="76">
        <v>22.86</v>
      </c>
      <c r="AB2" s="51">
        <v>8</v>
      </c>
      <c r="AC2" s="78">
        <v>6</v>
      </c>
      <c r="AD2" s="52">
        <f t="shared" ref="AD2:AD7" si="0">IF(AC2="","",AC2*Z2*AA2/1000000)</f>
        <v>7.3161144000000004E-3</v>
      </c>
      <c r="AE2" s="53">
        <v>63</v>
      </c>
      <c r="AF2" s="54">
        <f t="shared" ref="AF2:AF7" si="1">IF(AC2="","",AE2/AD2*AC2)</f>
        <v>51666.770000206656</v>
      </c>
      <c r="AG2" s="55">
        <v>2250</v>
      </c>
      <c r="AH2" s="58">
        <f t="shared" ref="AH2:AH7" si="2">IF(ISERROR(AG2/AF2),"",AG2/AF2)</f>
        <v>4.3548300000000012E-2</v>
      </c>
      <c r="AI2" s="69" t="s">
        <v>80</v>
      </c>
      <c r="AJ2" s="70">
        <v>0.309</v>
      </c>
      <c r="AK2" s="58">
        <f t="shared" ref="AK2:AK7" si="3">IF(ISERROR(S2*AJ2),"",S2*AJ2)</f>
        <v>0.73233000000000004</v>
      </c>
      <c r="AL2" s="58">
        <f t="shared" ref="AL2:AL7" si="4">IF(ISERROR(S2+AH2+AK2),"",S2+AH2+AK2)</f>
        <v>3.1458783000000001</v>
      </c>
      <c r="AM2" s="57">
        <v>0.01</v>
      </c>
      <c r="AN2" s="58">
        <f t="shared" ref="AN2:AN7" si="5">IF(ISERROR(AW2*AM2),"",AW2*AM2)</f>
        <v>4.9000000000000002E-2</v>
      </c>
      <c r="AO2" s="57">
        <v>0.05</v>
      </c>
      <c r="AP2" s="58">
        <f t="shared" ref="AP2:AP7" si="6">IF(ISERROR(AW2*AO2),"",AW2*AO2)</f>
        <v>0.24500000000000002</v>
      </c>
      <c r="AQ2" s="59">
        <v>0</v>
      </c>
      <c r="AR2" s="57">
        <v>0</v>
      </c>
      <c r="AS2" s="56">
        <f t="shared" ref="AS2:AS7" si="7">IF(ISERROR(AW2*AR2),"",AW2*AR2)</f>
        <v>0</v>
      </c>
      <c r="AT2" s="58">
        <f t="shared" ref="AT2:AT7" si="8">IF(ISERROR(AN2+AP2+AS2),"",AN2+AP2+AS2)</f>
        <v>0.29400000000000004</v>
      </c>
      <c r="AU2" s="58">
        <f t="shared" ref="AU2:AU7" si="9">IF(ISERROR(AL2+AT2),"",AL2+AT2)</f>
        <v>3.4398783000000002</v>
      </c>
      <c r="AV2" s="71">
        <f t="shared" ref="AV2:AV7" si="10">IF(ISERROR((AW2-AU2)/AW2),"",(AW2-AU2)/AW2)</f>
        <v>0.2979840204081633</v>
      </c>
      <c r="AW2" s="61">
        <v>4.9000000000000004</v>
      </c>
      <c r="AX2" s="59">
        <v>9.99</v>
      </c>
      <c r="AY2" s="60">
        <f t="shared" ref="AY2:AY7" si="11">IF(ISERROR((AX2-AW2)/AX2),"",(AX2-AW2)/AX2)</f>
        <v>0.50950950950950946</v>
      </c>
      <c r="AZ2" s="59"/>
      <c r="BA2" s="79">
        <v>1500</v>
      </c>
      <c r="BB2" s="62">
        <f t="shared" ref="BB2:BB7" si="12">AU2*BA2</f>
        <v>5159.8174500000005</v>
      </c>
      <c r="BC2" s="62">
        <f t="shared" ref="BC2:BC7" si="13">AW2*BA2</f>
        <v>7350.0000000000009</v>
      </c>
      <c r="BD2" s="62">
        <f t="shared" ref="BD2:BD7" si="14">BA2*AX2</f>
        <v>14985</v>
      </c>
      <c r="BE2" s="63">
        <f t="shared" ref="BE2:BE7" si="15">V2*W2*X2/1000000/AC2*BA2</f>
        <v>19.204800299999999</v>
      </c>
      <c r="BF2" s="64">
        <v>19.2</v>
      </c>
      <c r="BG2" s="65"/>
      <c r="BH2" s="65"/>
      <c r="BI2" s="72" t="s">
        <v>81</v>
      </c>
      <c r="BJ2" s="72" t="s">
        <v>69</v>
      </c>
      <c r="BK2" s="73" t="s">
        <v>82</v>
      </c>
      <c r="BL2" s="66">
        <v>2</v>
      </c>
      <c r="BM2" s="84">
        <v>4</v>
      </c>
      <c r="BN2" s="84" t="s">
        <v>83</v>
      </c>
    </row>
    <row r="3" spans="1:66" s="67" customFormat="1" ht="129" customHeight="1" x14ac:dyDescent="0.25">
      <c r="A3" s="47">
        <v>27</v>
      </c>
      <c r="B3" s="48"/>
      <c r="C3" s="48"/>
      <c r="D3" s="77" t="s">
        <v>70</v>
      </c>
      <c r="E3" s="49" t="s">
        <v>84</v>
      </c>
      <c r="F3" s="49" t="s">
        <v>72</v>
      </c>
      <c r="G3" s="77" t="s">
        <v>85</v>
      </c>
      <c r="H3" s="74" t="s">
        <v>86</v>
      </c>
      <c r="I3" s="74" t="s">
        <v>76</v>
      </c>
      <c r="J3" s="75" t="s">
        <v>77</v>
      </c>
      <c r="K3" s="75" t="s">
        <v>77</v>
      </c>
      <c r="L3" s="74" t="s">
        <v>78</v>
      </c>
      <c r="M3" s="48" t="s">
        <v>87</v>
      </c>
      <c r="N3" s="48"/>
      <c r="O3" s="48"/>
      <c r="P3" s="83" t="s">
        <v>105</v>
      </c>
      <c r="Q3" s="50"/>
      <c r="R3" s="48"/>
      <c r="S3" s="68">
        <v>2.37</v>
      </c>
      <c r="T3" s="49" t="s">
        <v>68</v>
      </c>
      <c r="U3" s="49"/>
      <c r="V3" s="76">
        <v>63</v>
      </c>
      <c r="W3" s="76">
        <v>53.34</v>
      </c>
      <c r="X3" s="76">
        <v>22.86</v>
      </c>
      <c r="Y3" s="76">
        <v>63</v>
      </c>
      <c r="Z3" s="76">
        <v>53.34</v>
      </c>
      <c r="AA3" s="76">
        <v>22.86</v>
      </c>
      <c r="AB3" s="51">
        <v>8</v>
      </c>
      <c r="AC3" s="78">
        <v>6</v>
      </c>
      <c r="AD3" s="52">
        <f t="shared" si="0"/>
        <v>7.3161144000000004E-3</v>
      </c>
      <c r="AE3" s="53">
        <v>63</v>
      </c>
      <c r="AF3" s="54">
        <f t="shared" si="1"/>
        <v>51666.770000206656</v>
      </c>
      <c r="AG3" s="55">
        <v>2250</v>
      </c>
      <c r="AH3" s="58">
        <f t="shared" si="2"/>
        <v>4.3548300000000012E-2</v>
      </c>
      <c r="AI3" s="69" t="s">
        <v>80</v>
      </c>
      <c r="AJ3" s="70">
        <v>0.309</v>
      </c>
      <c r="AK3" s="58">
        <f t="shared" si="3"/>
        <v>0.73233000000000004</v>
      </c>
      <c r="AL3" s="58">
        <f t="shared" si="4"/>
        <v>3.1458783000000001</v>
      </c>
      <c r="AM3" s="57">
        <v>0.01</v>
      </c>
      <c r="AN3" s="58">
        <f t="shared" si="5"/>
        <v>4.9000000000000002E-2</v>
      </c>
      <c r="AO3" s="57">
        <v>0.05</v>
      </c>
      <c r="AP3" s="58">
        <f t="shared" si="6"/>
        <v>0.24500000000000002</v>
      </c>
      <c r="AQ3" s="59">
        <v>0</v>
      </c>
      <c r="AR3" s="57">
        <v>0</v>
      </c>
      <c r="AS3" s="56">
        <f t="shared" si="7"/>
        <v>0</v>
      </c>
      <c r="AT3" s="58">
        <f t="shared" si="8"/>
        <v>0.29400000000000004</v>
      </c>
      <c r="AU3" s="58">
        <f t="shared" si="9"/>
        <v>3.4398783000000002</v>
      </c>
      <c r="AV3" s="71">
        <f t="shared" si="10"/>
        <v>0.2979840204081633</v>
      </c>
      <c r="AW3" s="61">
        <v>4.9000000000000004</v>
      </c>
      <c r="AX3" s="59">
        <v>9.99</v>
      </c>
      <c r="AY3" s="60">
        <f t="shared" si="11"/>
        <v>0.50950950950950946</v>
      </c>
      <c r="AZ3" s="59"/>
      <c r="BA3" s="79">
        <v>1500</v>
      </c>
      <c r="BB3" s="62">
        <f t="shared" si="12"/>
        <v>5159.8174500000005</v>
      </c>
      <c r="BC3" s="62">
        <f t="shared" si="13"/>
        <v>7350.0000000000009</v>
      </c>
      <c r="BD3" s="62">
        <f t="shared" si="14"/>
        <v>14985</v>
      </c>
      <c r="BE3" s="63">
        <f t="shared" si="15"/>
        <v>19.204800299999999</v>
      </c>
      <c r="BF3" s="64">
        <v>19.2</v>
      </c>
      <c r="BG3" s="65"/>
      <c r="BH3" s="65"/>
      <c r="BI3" s="72" t="s">
        <v>81</v>
      </c>
      <c r="BJ3" s="72" t="s">
        <v>69</v>
      </c>
      <c r="BK3" s="73" t="s">
        <v>82</v>
      </c>
      <c r="BL3" s="66">
        <v>2</v>
      </c>
      <c r="BM3" s="84"/>
      <c r="BN3" s="84"/>
    </row>
    <row r="4" spans="1:66" s="67" customFormat="1" ht="129" customHeight="1" x14ac:dyDescent="0.25">
      <c r="A4" s="47">
        <v>28</v>
      </c>
      <c r="B4" s="48"/>
      <c r="C4" s="48"/>
      <c r="D4" s="77" t="s">
        <v>66</v>
      </c>
      <c r="E4" s="49" t="s">
        <v>67</v>
      </c>
      <c r="F4" s="49" t="s">
        <v>72</v>
      </c>
      <c r="G4" s="77" t="s">
        <v>88</v>
      </c>
      <c r="H4" s="74" t="s">
        <v>89</v>
      </c>
      <c r="I4" s="74" t="s">
        <v>76</v>
      </c>
      <c r="J4" s="75" t="s">
        <v>77</v>
      </c>
      <c r="K4" s="75" t="s">
        <v>77</v>
      </c>
      <c r="L4" s="74" t="s">
        <v>78</v>
      </c>
      <c r="M4" s="48" t="s">
        <v>90</v>
      </c>
      <c r="N4" s="48"/>
      <c r="O4" s="48"/>
      <c r="P4" s="82" t="s">
        <v>100</v>
      </c>
      <c r="Q4" s="50"/>
      <c r="R4" s="48"/>
      <c r="S4" s="68">
        <v>2.37</v>
      </c>
      <c r="T4" s="49" t="s">
        <v>68</v>
      </c>
      <c r="U4" s="49"/>
      <c r="V4" s="76">
        <v>63</v>
      </c>
      <c r="W4" s="76">
        <v>53.34</v>
      </c>
      <c r="X4" s="76">
        <v>22.86</v>
      </c>
      <c r="Y4" s="76">
        <v>63</v>
      </c>
      <c r="Z4" s="76">
        <v>53.34</v>
      </c>
      <c r="AA4" s="76">
        <v>22.86</v>
      </c>
      <c r="AB4" s="51">
        <v>8</v>
      </c>
      <c r="AC4" s="78">
        <v>6</v>
      </c>
      <c r="AD4" s="52">
        <f t="shared" si="0"/>
        <v>7.3161144000000004E-3</v>
      </c>
      <c r="AE4" s="53">
        <v>63</v>
      </c>
      <c r="AF4" s="54">
        <f t="shared" si="1"/>
        <v>51666.770000206656</v>
      </c>
      <c r="AG4" s="55">
        <v>2250</v>
      </c>
      <c r="AH4" s="58">
        <f t="shared" si="2"/>
        <v>4.3548300000000012E-2</v>
      </c>
      <c r="AI4" s="69" t="s">
        <v>80</v>
      </c>
      <c r="AJ4" s="70">
        <v>0.309</v>
      </c>
      <c r="AK4" s="58">
        <f t="shared" si="3"/>
        <v>0.73233000000000004</v>
      </c>
      <c r="AL4" s="58">
        <f t="shared" si="4"/>
        <v>3.1458783000000001</v>
      </c>
      <c r="AM4" s="57">
        <v>0.01</v>
      </c>
      <c r="AN4" s="58">
        <f t="shared" si="5"/>
        <v>4.9000000000000002E-2</v>
      </c>
      <c r="AO4" s="57">
        <v>0.06</v>
      </c>
      <c r="AP4" s="58">
        <f t="shared" si="6"/>
        <v>0.29399999999999998</v>
      </c>
      <c r="AQ4" s="59">
        <v>0</v>
      </c>
      <c r="AR4" s="57">
        <v>0</v>
      </c>
      <c r="AS4" s="56">
        <f t="shared" si="7"/>
        <v>0</v>
      </c>
      <c r="AT4" s="58">
        <f t="shared" si="8"/>
        <v>0.34299999999999997</v>
      </c>
      <c r="AU4" s="58">
        <f t="shared" si="9"/>
        <v>3.4888783000000001</v>
      </c>
      <c r="AV4" s="71">
        <f t="shared" si="10"/>
        <v>0.28798402040816329</v>
      </c>
      <c r="AW4" s="61">
        <v>4.9000000000000004</v>
      </c>
      <c r="AX4" s="59">
        <v>9.99</v>
      </c>
      <c r="AY4" s="60">
        <f t="shared" si="11"/>
        <v>0.50950950950950946</v>
      </c>
      <c r="AZ4" s="59"/>
      <c r="BA4" s="79">
        <v>1500</v>
      </c>
      <c r="BB4" s="62">
        <f t="shared" si="12"/>
        <v>5233.3174500000005</v>
      </c>
      <c r="BC4" s="62">
        <f t="shared" si="13"/>
        <v>7350.0000000000009</v>
      </c>
      <c r="BD4" s="62">
        <f t="shared" si="14"/>
        <v>14985</v>
      </c>
      <c r="BE4" s="63">
        <f t="shared" si="15"/>
        <v>19.204800299999999</v>
      </c>
      <c r="BF4" s="64">
        <v>19.2</v>
      </c>
      <c r="BG4" s="65"/>
      <c r="BH4" s="65"/>
      <c r="BI4" s="72" t="s">
        <v>81</v>
      </c>
      <c r="BJ4" s="72" t="s">
        <v>69</v>
      </c>
      <c r="BK4" s="73" t="s">
        <v>82</v>
      </c>
      <c r="BL4" s="66">
        <v>2</v>
      </c>
      <c r="BM4" s="84">
        <v>8</v>
      </c>
      <c r="BN4" s="84" t="s">
        <v>91</v>
      </c>
    </row>
    <row r="5" spans="1:66" s="67" customFormat="1" ht="129" customHeight="1" x14ac:dyDescent="0.25">
      <c r="A5" s="47">
        <v>29</v>
      </c>
      <c r="B5" s="48"/>
      <c r="C5" s="48"/>
      <c r="D5" s="77" t="s">
        <v>66</v>
      </c>
      <c r="E5" s="49" t="s">
        <v>67</v>
      </c>
      <c r="F5" s="49" t="s">
        <v>72</v>
      </c>
      <c r="G5" s="77" t="s">
        <v>92</v>
      </c>
      <c r="H5" s="74" t="s">
        <v>93</v>
      </c>
      <c r="I5" s="74" t="s">
        <v>76</v>
      </c>
      <c r="J5" s="75" t="s">
        <v>77</v>
      </c>
      <c r="K5" s="75" t="s">
        <v>77</v>
      </c>
      <c r="L5" s="74" t="s">
        <v>78</v>
      </c>
      <c r="M5" s="48" t="s">
        <v>71</v>
      </c>
      <c r="N5" s="48"/>
      <c r="O5" s="48"/>
      <c r="P5" s="82" t="s">
        <v>101</v>
      </c>
      <c r="Q5" s="50"/>
      <c r="R5" s="48"/>
      <c r="S5" s="68">
        <v>2.37</v>
      </c>
      <c r="T5" s="49" t="s">
        <v>68</v>
      </c>
      <c r="U5" s="49"/>
      <c r="V5" s="76">
        <v>63</v>
      </c>
      <c r="W5" s="76">
        <v>53.34</v>
      </c>
      <c r="X5" s="76">
        <v>22.86</v>
      </c>
      <c r="Y5" s="76">
        <v>63</v>
      </c>
      <c r="Z5" s="76">
        <v>53.34</v>
      </c>
      <c r="AA5" s="76">
        <v>22.86</v>
      </c>
      <c r="AB5" s="51">
        <v>8</v>
      </c>
      <c r="AC5" s="78">
        <v>6</v>
      </c>
      <c r="AD5" s="52">
        <f t="shared" si="0"/>
        <v>7.3161144000000004E-3</v>
      </c>
      <c r="AE5" s="53">
        <v>63</v>
      </c>
      <c r="AF5" s="54">
        <f t="shared" si="1"/>
        <v>51666.770000206656</v>
      </c>
      <c r="AG5" s="55">
        <v>2250</v>
      </c>
      <c r="AH5" s="58">
        <f t="shared" si="2"/>
        <v>4.3548300000000012E-2</v>
      </c>
      <c r="AI5" s="69" t="s">
        <v>80</v>
      </c>
      <c r="AJ5" s="70">
        <v>0.309</v>
      </c>
      <c r="AK5" s="58">
        <f t="shared" si="3"/>
        <v>0.73233000000000004</v>
      </c>
      <c r="AL5" s="58">
        <f t="shared" si="4"/>
        <v>3.1458783000000001</v>
      </c>
      <c r="AM5" s="57">
        <v>0.01</v>
      </c>
      <c r="AN5" s="58">
        <f t="shared" si="5"/>
        <v>4.9000000000000002E-2</v>
      </c>
      <c r="AO5" s="57">
        <v>0.06</v>
      </c>
      <c r="AP5" s="58">
        <f t="shared" si="6"/>
        <v>0.29399999999999998</v>
      </c>
      <c r="AQ5" s="59">
        <v>0</v>
      </c>
      <c r="AR5" s="57">
        <v>0</v>
      </c>
      <c r="AS5" s="56">
        <f t="shared" si="7"/>
        <v>0</v>
      </c>
      <c r="AT5" s="58">
        <f t="shared" si="8"/>
        <v>0.34299999999999997</v>
      </c>
      <c r="AU5" s="58">
        <f t="shared" si="9"/>
        <v>3.4888783000000001</v>
      </c>
      <c r="AV5" s="71">
        <f t="shared" si="10"/>
        <v>0.28798402040816329</v>
      </c>
      <c r="AW5" s="61">
        <v>4.9000000000000004</v>
      </c>
      <c r="AX5" s="59">
        <v>9.99</v>
      </c>
      <c r="AY5" s="60">
        <f t="shared" si="11"/>
        <v>0.50950950950950946</v>
      </c>
      <c r="AZ5" s="59"/>
      <c r="BA5" s="79">
        <v>1500</v>
      </c>
      <c r="BB5" s="62">
        <f t="shared" si="12"/>
        <v>5233.3174500000005</v>
      </c>
      <c r="BC5" s="62">
        <f t="shared" si="13"/>
        <v>7350.0000000000009</v>
      </c>
      <c r="BD5" s="62">
        <f t="shared" si="14"/>
        <v>14985</v>
      </c>
      <c r="BE5" s="63">
        <f t="shared" si="15"/>
        <v>19.204800299999999</v>
      </c>
      <c r="BF5" s="64">
        <v>19.2</v>
      </c>
      <c r="BG5" s="65"/>
      <c r="BH5" s="65"/>
      <c r="BI5" s="72" t="s">
        <v>81</v>
      </c>
      <c r="BJ5" s="72" t="s">
        <v>69</v>
      </c>
      <c r="BK5" s="73" t="s">
        <v>82</v>
      </c>
      <c r="BL5" s="66">
        <v>2</v>
      </c>
      <c r="BM5" s="84"/>
      <c r="BN5" s="84"/>
    </row>
    <row r="6" spans="1:66" s="67" customFormat="1" ht="129" customHeight="1" x14ac:dyDescent="0.25">
      <c r="A6" s="47">
        <v>30</v>
      </c>
      <c r="B6" s="48"/>
      <c r="C6" s="48"/>
      <c r="D6" s="77" t="s">
        <v>66</v>
      </c>
      <c r="E6" s="49" t="s">
        <v>67</v>
      </c>
      <c r="F6" s="49" t="s">
        <v>72</v>
      </c>
      <c r="G6" s="77" t="s">
        <v>94</v>
      </c>
      <c r="H6" s="74" t="s">
        <v>95</v>
      </c>
      <c r="I6" s="74" t="s">
        <v>76</v>
      </c>
      <c r="J6" s="75" t="s">
        <v>77</v>
      </c>
      <c r="K6" s="75" t="s">
        <v>77</v>
      </c>
      <c r="L6" s="74" t="s">
        <v>78</v>
      </c>
      <c r="M6" s="48" t="s">
        <v>96</v>
      </c>
      <c r="N6" s="48"/>
      <c r="O6" s="48"/>
      <c r="P6" s="82" t="s">
        <v>102</v>
      </c>
      <c r="Q6" s="50"/>
      <c r="R6" s="48"/>
      <c r="S6" s="68">
        <v>2.37</v>
      </c>
      <c r="T6" s="49" t="s">
        <v>68</v>
      </c>
      <c r="U6" s="49"/>
      <c r="V6" s="76">
        <v>63</v>
      </c>
      <c r="W6" s="76">
        <v>53.34</v>
      </c>
      <c r="X6" s="76">
        <v>22.86</v>
      </c>
      <c r="Y6" s="76">
        <v>63</v>
      </c>
      <c r="Z6" s="76">
        <v>53.34</v>
      </c>
      <c r="AA6" s="76">
        <v>22.86</v>
      </c>
      <c r="AB6" s="51">
        <v>8</v>
      </c>
      <c r="AC6" s="78">
        <v>6</v>
      </c>
      <c r="AD6" s="52">
        <f t="shared" si="0"/>
        <v>7.3161144000000004E-3</v>
      </c>
      <c r="AE6" s="53">
        <v>63</v>
      </c>
      <c r="AF6" s="54">
        <f t="shared" si="1"/>
        <v>51666.770000206656</v>
      </c>
      <c r="AG6" s="55">
        <v>2250</v>
      </c>
      <c r="AH6" s="58">
        <f t="shared" si="2"/>
        <v>4.3548300000000012E-2</v>
      </c>
      <c r="AI6" s="69" t="s">
        <v>80</v>
      </c>
      <c r="AJ6" s="70">
        <v>0.309</v>
      </c>
      <c r="AK6" s="58">
        <f t="shared" si="3"/>
        <v>0.73233000000000004</v>
      </c>
      <c r="AL6" s="58">
        <f t="shared" si="4"/>
        <v>3.1458783000000001</v>
      </c>
      <c r="AM6" s="57">
        <v>0.01</v>
      </c>
      <c r="AN6" s="58">
        <f t="shared" si="5"/>
        <v>4.9000000000000002E-2</v>
      </c>
      <c r="AO6" s="57">
        <v>0.06</v>
      </c>
      <c r="AP6" s="58">
        <f t="shared" si="6"/>
        <v>0.29399999999999998</v>
      </c>
      <c r="AQ6" s="59">
        <v>0</v>
      </c>
      <c r="AR6" s="57">
        <v>0</v>
      </c>
      <c r="AS6" s="56">
        <f t="shared" si="7"/>
        <v>0</v>
      </c>
      <c r="AT6" s="58">
        <f t="shared" si="8"/>
        <v>0.34299999999999997</v>
      </c>
      <c r="AU6" s="58">
        <f t="shared" si="9"/>
        <v>3.4888783000000001</v>
      </c>
      <c r="AV6" s="71">
        <f t="shared" si="10"/>
        <v>0.28798402040816329</v>
      </c>
      <c r="AW6" s="61">
        <v>4.9000000000000004</v>
      </c>
      <c r="AX6" s="59">
        <v>9.99</v>
      </c>
      <c r="AY6" s="60">
        <f t="shared" si="11"/>
        <v>0.50950950950950946</v>
      </c>
      <c r="AZ6" s="59"/>
      <c r="BA6" s="79">
        <v>1500</v>
      </c>
      <c r="BB6" s="62">
        <f t="shared" si="12"/>
        <v>5233.3174500000005</v>
      </c>
      <c r="BC6" s="62">
        <f t="shared" si="13"/>
        <v>7350.0000000000009</v>
      </c>
      <c r="BD6" s="62">
        <f t="shared" si="14"/>
        <v>14985</v>
      </c>
      <c r="BE6" s="63">
        <f t="shared" si="15"/>
        <v>19.204800299999999</v>
      </c>
      <c r="BF6" s="64">
        <v>19.2</v>
      </c>
      <c r="BG6" s="65"/>
      <c r="BH6" s="65"/>
      <c r="BI6" s="72" t="s">
        <v>81</v>
      </c>
      <c r="BJ6" s="72" t="s">
        <v>69</v>
      </c>
      <c r="BK6" s="73" t="s">
        <v>82</v>
      </c>
      <c r="BL6" s="66">
        <v>2</v>
      </c>
      <c r="BM6" s="84"/>
      <c r="BN6" s="84"/>
    </row>
    <row r="7" spans="1:66" s="67" customFormat="1" ht="129" customHeight="1" x14ac:dyDescent="0.25">
      <c r="A7" s="47">
        <v>31</v>
      </c>
      <c r="B7" s="48"/>
      <c r="C7" s="48"/>
      <c r="D7" s="77" t="s">
        <v>66</v>
      </c>
      <c r="E7" s="49" t="s">
        <v>67</v>
      </c>
      <c r="F7" s="49" t="s">
        <v>72</v>
      </c>
      <c r="G7" s="77" t="s">
        <v>97</v>
      </c>
      <c r="H7" s="74" t="s">
        <v>98</v>
      </c>
      <c r="I7" s="74" t="s">
        <v>76</v>
      </c>
      <c r="J7" s="75" t="s">
        <v>77</v>
      </c>
      <c r="K7" s="75" t="s">
        <v>77</v>
      </c>
      <c r="L7" s="74" t="s">
        <v>78</v>
      </c>
      <c r="M7" s="48" t="s">
        <v>99</v>
      </c>
      <c r="N7" s="48"/>
      <c r="O7" s="48"/>
      <c r="P7" s="82" t="s">
        <v>103</v>
      </c>
      <c r="Q7" s="50"/>
      <c r="R7" s="48"/>
      <c r="S7" s="68">
        <v>2.37</v>
      </c>
      <c r="T7" s="49" t="s">
        <v>68</v>
      </c>
      <c r="U7" s="49"/>
      <c r="V7" s="76">
        <v>63</v>
      </c>
      <c r="W7" s="76">
        <v>53.34</v>
      </c>
      <c r="X7" s="76">
        <v>22.86</v>
      </c>
      <c r="Y7" s="76">
        <v>63</v>
      </c>
      <c r="Z7" s="76">
        <v>53.34</v>
      </c>
      <c r="AA7" s="76">
        <v>22.86</v>
      </c>
      <c r="AB7" s="51">
        <v>8</v>
      </c>
      <c r="AC7" s="78">
        <v>6</v>
      </c>
      <c r="AD7" s="52">
        <f t="shared" si="0"/>
        <v>7.3161144000000004E-3</v>
      </c>
      <c r="AE7" s="53">
        <v>63</v>
      </c>
      <c r="AF7" s="54">
        <f t="shared" si="1"/>
        <v>51666.770000206656</v>
      </c>
      <c r="AG7" s="55">
        <v>2250</v>
      </c>
      <c r="AH7" s="58">
        <f t="shared" si="2"/>
        <v>4.3548300000000012E-2</v>
      </c>
      <c r="AI7" s="69" t="s">
        <v>80</v>
      </c>
      <c r="AJ7" s="70">
        <v>0.309</v>
      </c>
      <c r="AK7" s="58">
        <f t="shared" si="3"/>
        <v>0.73233000000000004</v>
      </c>
      <c r="AL7" s="58">
        <f t="shared" si="4"/>
        <v>3.1458783000000001</v>
      </c>
      <c r="AM7" s="57">
        <v>0.01</v>
      </c>
      <c r="AN7" s="58">
        <f t="shared" si="5"/>
        <v>4.9000000000000002E-2</v>
      </c>
      <c r="AO7" s="57">
        <v>0.06</v>
      </c>
      <c r="AP7" s="58">
        <f t="shared" si="6"/>
        <v>0.29399999999999998</v>
      </c>
      <c r="AQ7" s="59">
        <v>0</v>
      </c>
      <c r="AR7" s="57">
        <v>0</v>
      </c>
      <c r="AS7" s="56">
        <f t="shared" si="7"/>
        <v>0</v>
      </c>
      <c r="AT7" s="58">
        <f t="shared" si="8"/>
        <v>0.34299999999999997</v>
      </c>
      <c r="AU7" s="58">
        <f t="shared" si="9"/>
        <v>3.4888783000000001</v>
      </c>
      <c r="AV7" s="71">
        <f t="shared" si="10"/>
        <v>0.28798402040816329</v>
      </c>
      <c r="AW7" s="61">
        <v>4.9000000000000004</v>
      </c>
      <c r="AX7" s="59">
        <v>9.99</v>
      </c>
      <c r="AY7" s="60">
        <f t="shared" si="11"/>
        <v>0.50950950950950946</v>
      </c>
      <c r="AZ7" s="59"/>
      <c r="BA7" s="79">
        <v>1500</v>
      </c>
      <c r="BB7" s="62">
        <f t="shared" si="12"/>
        <v>5233.3174500000005</v>
      </c>
      <c r="BC7" s="62">
        <f t="shared" si="13"/>
        <v>7350.0000000000009</v>
      </c>
      <c r="BD7" s="62">
        <f t="shared" si="14"/>
        <v>14985</v>
      </c>
      <c r="BE7" s="63">
        <f t="shared" si="15"/>
        <v>19.204800299999999</v>
      </c>
      <c r="BF7" s="64">
        <v>19.2</v>
      </c>
      <c r="BG7" s="65"/>
      <c r="BH7" s="65"/>
      <c r="BI7" s="72" t="s">
        <v>81</v>
      </c>
      <c r="BJ7" s="72" t="s">
        <v>69</v>
      </c>
      <c r="BK7" s="73" t="s">
        <v>82</v>
      </c>
      <c r="BL7" s="66">
        <v>2</v>
      </c>
      <c r="BM7" s="84"/>
      <c r="BN7" s="84"/>
    </row>
    <row r="8" spans="1:66" x14ac:dyDescent="0.35">
      <c r="K8" s="80"/>
      <c r="AV8" s="4"/>
      <c r="AX8" s="81"/>
      <c r="AY8" s="81"/>
      <c r="AZ8" s="4"/>
    </row>
  </sheetData>
  <sheetProtection insertRows="0" deleteRows="0" sort="0"/>
  <protectedRanges>
    <protectedRange sqref="P8:AW148 A8:J148 L8:N148 AX2:AY7 AD2:AF7 N2:N7 AB2:AB7 U2:U7 AK2:AV7 A2:C7 AH2:AI7 Q2:S7 BF2:BF7" name="Range1"/>
    <protectedRange sqref="AG2:AG7" name="Range1_3"/>
    <protectedRange sqref="AJ2:AJ7" name="Range1_4"/>
    <protectedRange sqref="K8:K175" name="Range1_1"/>
    <protectedRange sqref="AZ2:AZ170" name="Range1_7"/>
    <protectedRange sqref="O2:O170" name="Range1_8"/>
    <protectedRange sqref="T2:T7" name="Range1_6"/>
    <protectedRange sqref="F2:F7" name="Range1_13"/>
    <protectedRange sqref="E2:E3" name="Range1_18_1"/>
    <protectedRange sqref="E4:E7" name="Range1_22"/>
    <protectedRange sqref="M2:M7" name="Range1_26"/>
    <protectedRange sqref="P4:P7" name="Range1_11_1_1_1_1_1_1_2_1"/>
    <protectedRange sqref="P2:P3" name="Range1_6_1_1_2_1_1_1_1_2_3"/>
  </protectedRanges>
  <mergeCells count="4">
    <mergeCell ref="BM2:BM3"/>
    <mergeCell ref="BN2:BN3"/>
    <mergeCell ref="BM4:BM7"/>
    <mergeCell ref="BN4:BN7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2026-01-13T06:00:08Z</dcterms:created>
  <dcterms:modified xsi:type="dcterms:W3CDTF">2026-01-13T06:22:29Z</dcterms:modified>
</cp:coreProperties>
</file>