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4D6D6911-E492-4C91-A6D7-B4E790CA2F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021BPB">'[1]021BPB'!$B$33</definedName>
    <definedName name="_024WPB">#REF!</definedName>
    <definedName name="_025HPB">#REF!</definedName>
    <definedName name="_625WAA">#REF!</definedName>
    <definedName name="_643BRD">#REF!</definedName>
    <definedName name="_645HAA">#REF!</definedName>
    <definedName name="_655BAA">#REF!</definedName>
    <definedName name="_720BPB">'[1]720BPB _N_'!$B$34</definedName>
    <definedName name="_735BKO">#REF!</definedName>
    <definedName name="_866BWA">'[2]866BWM'!$K$32</definedName>
    <definedName name="_866BWM">'[2]866BWM'!$C$32</definedName>
    <definedName name="_878BBB">'[2]878BBB'!$B$34</definedName>
    <definedName name="_878HBB">'[2]878BBB'!$D$34</definedName>
    <definedName name="_878SBB">'[2]878BBB'!$F$34</definedName>
    <definedName name="_978MBB">'[2]878BBB'!$H$34</definedName>
    <definedName name="_cat82">#REF!</definedName>
    <definedName name="A">#REF!</definedName>
    <definedName name="AB">#REF!</definedName>
    <definedName name="ABC">#REF!</definedName>
    <definedName name="AD">'[3]other data'!$T$2:$T$5</definedName>
    <definedName name="AIM">#REF!</definedName>
    <definedName name="ALLOCATE">[3]comments!$F$3:$F$26</definedName>
    <definedName name="Archive_fcst">[4]Archive_fcst!$D$16</definedName>
    <definedName name="Artwork">#REF!</definedName>
    <definedName name="AssortedSKU_Range">[5]Mapping!$J$2:$J$3</definedName>
    <definedName name="Assortment">#REF!</definedName>
    <definedName name="ATTR">'[6]PT TABLE'!$B$2:$F$2</definedName>
    <definedName name="Attributes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TTY">#REF!</definedName>
    <definedName name="Blankets_Throws">#REF!</definedName>
    <definedName name="bm">#REF!</definedName>
    <definedName name="brand">'[7]Drop Downs'!$H$2:$H$68</definedName>
    <definedName name="brands">'[3]other data'!$K$2:$K$47</definedName>
    <definedName name="brown">#REF!</definedName>
    <definedName name="BuyUnits_Range">[5]Mapping!$B$2:$B$55</definedName>
    <definedName name="ca_available_Range">[5]Mapping!$AB$2:$AB$5</definedName>
    <definedName name="ca_Compliant_Range">[5]Mapping!$BF$2:$BF$4</definedName>
    <definedName name="ca_CompliantReason_Range">[5]Mapping!$BH$2:$BH$13</definedName>
    <definedName name="ca_SisVendor_Range">[5]Mapping!$BD$2:$BD$3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B_s_PER__MASTER">#REF!</definedName>
    <definedName name="CB_s_PER_MASTER">#REF!</definedName>
    <definedName name="CBM_or_CBF">#REF!</definedName>
    <definedName name="CENTENNIAL_FOR_BBB">'[2]878BBB'!$A$4</definedName>
    <definedName name="CH">'[6]COMMON ATTR'!$C$4:$C$249</definedName>
    <definedName name="chargeback">'[3]other data'!$B$2:$B$6</definedName>
    <definedName name="China_Fuzhou">#REF!</definedName>
    <definedName name="China_Ningbo">#REF!</definedName>
    <definedName name="China_Qingdao">#REF!</definedName>
    <definedName name="China_Shanghai">#REF!</definedName>
    <definedName name="China_Shenzhen_Yantian">#REF!</definedName>
    <definedName name="China_Xiamen">#REF!</definedName>
    <definedName name="CHINAFCA">#REF!</definedName>
    <definedName name="Class">#REF!</definedName>
    <definedName name="colour">#REF!</definedName>
    <definedName name="COLUMN">'[6]PT TABLE'!$A$2</definedName>
    <definedName name="COMF..">#REF!</definedName>
    <definedName name="Comments">#REF!</definedName>
    <definedName name="Commitment">#REF!</definedName>
    <definedName name="COMPONENT">#REF!</definedName>
    <definedName name="CON">'[10]317-TOP'!#REF!</definedName>
    <definedName name="CONS">#REF!</definedName>
    <definedName name="COO">'[7]Drop Downs'!$I$2:$I$83</definedName>
    <definedName name="COO_Dest">[5]COO!$D$1:$D$3:'[5]COO'!$D$2</definedName>
    <definedName name="COOCountry_Range">[5]Mapping!$R$2:$R$245</definedName>
    <definedName name="COODest_Range">[5]Mapping!$P$2:$P$3</definedName>
    <definedName name="countries">'[3]other data'!$I$3:$I$249</definedName>
    <definedName name="Country_of_Production">#REF!</definedName>
    <definedName name="CRAP">#REF!</definedName>
    <definedName name="CRCFEE">#REF!</definedName>
    <definedName name="CRCFRGT">#REF!</definedName>
    <definedName name="d">#REF!</definedName>
    <definedName name="DBase">'[11]Domestic Calc'!$A$34:$BU$134</definedName>
    <definedName name="DDL.Periods">'[12]Assortment Plan'!#REF!</definedName>
    <definedName name="DDL.ShipType">'[12]Assortment Plan'!#REF!</definedName>
    <definedName name="DDL.YesNo">'[12]Assortment Plan'!#REF!</definedName>
    <definedName name="DDL.YN">'[12]Assortment Plan'!#REF!</definedName>
    <definedName name="dealPricing_Range">[5]Mapping!$AZ$2:$AZ$3</definedName>
    <definedName name="Decorative_Accessories">#REF!</definedName>
    <definedName name="Decorative_Pillows_Inserts_Covers">#REF!</definedName>
    <definedName name="Department">#REF!</definedName>
    <definedName name="DEPT">#REF!</definedName>
    <definedName name="Depth">#REF!</definedName>
    <definedName name="Description">#REF!</definedName>
    <definedName name="Description1_Range">[5]Mapping!$AM$2:$AM$72</definedName>
    <definedName name="Description2_Range">[5]Mapping!$AN$2:$AN$84</definedName>
    <definedName name="DesignStrat">[13]Info!$F$3:$F$5</definedName>
    <definedName name="diffgrp">'[14]diff group head'!$A$2:$A$47</definedName>
    <definedName name="DIFFS">'[3]other data'!$AF$2:$AF$13</definedName>
    <definedName name="DOMESTIC">#REF!</definedName>
    <definedName name="Down_Comforters">#REF!</definedName>
    <definedName name="DPCostCal">#REF!</definedName>
    <definedName name="DPCostCal_1">#REF!</definedName>
    <definedName name="dumb">#REF!</definedName>
    <definedName name="Duty_Rate">#REF!</definedName>
    <definedName name="Duvet_Covers">#REF!</definedName>
    <definedName name="ELC">#REF!</definedName>
    <definedName name="Electrics">#REF!</definedName>
    <definedName name="embellishment">'[7]Drop Downs'!$F$2:$F$31</definedName>
    <definedName name="Excel_BuiltIn_Print_Area_2">'[15]#REF!'!$O$1:$S$51</definedName>
    <definedName name="Excel_BuiltIn_Print_Area_2_1">#REF!</definedName>
    <definedName name="Excel_BuiltIn_Print_Area_256">'[16]#REF!'!$A$1:$E$49</definedName>
    <definedName name="Excel_BuiltIn_Print_Area_257">'[17]#REF!'!$A$1:$E$49</definedName>
    <definedName name="Excel_BuiltIn_Print_Area_258">'[17]#REF!'!$A$1:$E$49</definedName>
    <definedName name="Excel_BuiltIn_Print_Area_259">'[17]#REF!'!$A$1:$E$49</definedName>
    <definedName name="Excel_BuiltIn_Print_Area_260">'[17]#REF!'!$A$1:$E$49</definedName>
    <definedName name="Excel_BuiltIn_Print_Area_261">'[17]#REF!'!$A$1:$E$49</definedName>
    <definedName name="Excel_BuiltIn_Print_Area_262">'[17]#REF!'!$A$1:$E$49</definedName>
    <definedName name="Excel_BuiltIn_Print_Area_263">'[17]#REF!'!$A$1:$E$49</definedName>
    <definedName name="Excel_BuiltIn_Print_Area_264">'[17]#REF!'!$A$1:$E$49</definedName>
    <definedName name="Excel_BuiltIn_Print_Area_265">'[17]#REF!'!$A$1:$E$49</definedName>
    <definedName name="Excel_BuiltIn_Print_Area_266">'[17]#REF!'!$A$1:$E$49</definedName>
    <definedName name="Excel_BuiltIn_Print_Area_267">'[17]#REF!'!$A$1:$E$49</definedName>
    <definedName name="Excel_BuiltIn_Print_Area_268">'[17]#REF!'!$A$1:$E$49</definedName>
    <definedName name="Excel_BuiltIn_Print_Area_269">'[17]#REF!'!$A$1:$E$49</definedName>
    <definedName name="Excel_BuiltIn_Print_Area_270">'[17]#REF!'!$A$1:$E$49</definedName>
    <definedName name="Excel_BuiltIn_Print_Area_271">'[17]#REF!'!$A$1:$E$49</definedName>
    <definedName name="Excel_BuiltIn_Print_Area_272">'[17]#REF!'!$A$1:$E$49</definedName>
    <definedName name="Excel_BuiltIn_Print_Area_273">'[17]#REF!'!$A$1:$E$49</definedName>
    <definedName name="Excel_BuiltIn_Print_Area_274">'[17]#REF!'!$A$1:$E$49</definedName>
    <definedName name="Excel_BuiltIn_Print_Area_276">'[17]#REF!'!$A$1:$E$49</definedName>
    <definedName name="Excel_BuiltIn_Print_Area_277">'[17]#REF!'!$A$1:$E$49</definedName>
    <definedName name="Excel_BuiltIn_Print_Area_278">'[17]#REF!'!$A$1:$E$49</definedName>
    <definedName name="Excel_BuiltIn_Print_Area_279">'[17]#REF!'!$A$1:$E$49</definedName>
    <definedName name="Excel_BuiltIn_Print_Area_280">'[17]#REF!'!$A$1:$E$49</definedName>
    <definedName name="Excel_BuiltIn_Print_Area_281">'[17]#REF!'!$A$1:$E$49</definedName>
    <definedName name="Excel_BuiltIn_Print_Area_282">'[17]#REF!'!$A$1:$E$49</definedName>
    <definedName name="Excel_BuiltIn_Print_Area_283">'[17]#REF!'!$A$1:$E$49</definedName>
    <definedName name="Excel_BuiltIn_Print_Area_284">'[17]#REF!'!$A$1:$E$49</definedName>
    <definedName name="Excel_BuiltIn_Print_Area_285">'[17]#REF!'!$A$52:$E$87</definedName>
    <definedName name="Excel_BuiltIn_Print_Area_286">'[17]#REF!'!$G$1:$K$49</definedName>
    <definedName name="Excel_BuiltIn_Print_Area_287">'[17]#REF!'!$A$1:$E$49</definedName>
    <definedName name="Excel_BuiltIn_Print_Area_288">'[17]#REF!'!$A$1:$E$49</definedName>
    <definedName name="Excel_BuiltIn_Print_Area_289">'[17]#REF!'!$A$1:$E$49</definedName>
    <definedName name="Excel_BuiltIn_Print_Area_290">'[17]#REF!'!$A$1:$E$30</definedName>
    <definedName name="Excel_BuiltIn_Print_Area_291">'[17]#REF!'!$A$1:$E$49</definedName>
    <definedName name="Excel_BuiltIn_Print_Area_292">'[17]#REF!'!$A$51:$E$89</definedName>
    <definedName name="Excel_BuiltIn_Print_Area_293">'[17]#REF!'!$A$1:$E$49</definedName>
    <definedName name="Excel_BuiltIn_Print_Area_294">'[17]#REF!'!$A$1:$E$49</definedName>
    <definedName name="Excel_BuiltIn_Print_Area_295">'[17]#REF!'!$A$1:$E$49</definedName>
    <definedName name="Excel_BuiltIn_Print_Area_296">'[17]#REF!'!$A$1:$E$49</definedName>
    <definedName name="Excel_BuiltIn_Print_Area_297">'[17]#REF!'!$A$1:$E$49</definedName>
    <definedName name="Exchange_Rate">[18]Costs!$J$11</definedName>
    <definedName name="FACTORY_NAME">#REF!</definedName>
    <definedName name="FBase">'[11]FCA Calc'!$A$34:$CA$134</definedName>
    <definedName name="FCAVendor">#REF!</definedName>
    <definedName name="Feature1_Range">[5]Mapping!$AG$2:$AG$25</definedName>
    <definedName name="Feature10_Range">[19]Mapping!$AP$2:$AP$17</definedName>
    <definedName name="Feature2_Range">[5]Mapping!$AH$2:$AH$17</definedName>
    <definedName name="Feature3_Range">[5]Mapping!$AI$2:$AI$21</definedName>
    <definedName name="Feature4_Range">[5]Mapping!$AJ$2:$AJ$9</definedName>
    <definedName name="Feature5_Range">[5]Mapping!$AK$2:$AK$5</definedName>
    <definedName name="Feature6_Range">[5]Mapping!$AL$2:$AL$20</definedName>
    <definedName name="Feature7_Range">[19]Mapping!$AM$2:$AM$21</definedName>
    <definedName name="Feature8_Range">[19]Mapping!$AN$2:$AN$9</definedName>
    <definedName name="Feature9_Range">[19]Mapping!$AO$2:$AO$5</definedName>
    <definedName name="feed">#REF!</definedName>
    <definedName name="fff">#REF!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INDEF">#REF!</definedName>
    <definedName name="FIRST_COST">#REF!</definedName>
    <definedName name="Five">#REF!</definedName>
    <definedName name="foam">[8]Sheet1!$EC$2:$EC$3</definedName>
    <definedName name="FOB">#REF!</definedName>
    <definedName name="freight">'[3]other data'!$AC$3:$AC$14</definedName>
    <definedName name="FRGT">#REF!</definedName>
    <definedName name="gdgd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[20]Mapping!$X$2:$X$5</definedName>
    <definedName name="Gold1">#REF!</definedName>
    <definedName name="h">#REF!</definedName>
    <definedName name="HANGER">[3]hangers!$B$3:$B$42</definedName>
    <definedName name="hanger2">[3]hangers!$G$3:$G$42</definedName>
    <definedName name="HBC">'[21]Spec Sheet'!#REF!</definedName>
    <definedName name="Height">#REF!</definedName>
    <definedName name="help">#REF!</definedName>
    <definedName name="here">#REF!</definedName>
    <definedName name="hhh">'[22]895BBB'!$H$33</definedName>
    <definedName name="Home_Décor">#REF!</definedName>
    <definedName name="Home_Décor.">#REF!</definedName>
    <definedName name="Hos_Mat_Const">'[7]Drop Downs'!$N$2:$N$17</definedName>
    <definedName name="Hos_Mat_Type">'[7]Drop Downs'!$M$2:$M$17</definedName>
    <definedName name="HTML_CodePage" hidden="1">1252</definedName>
    <definedName name="HTML_Control" hidden="1">{"'Sheet1'!$A$54:$A$57","'Sheet1'!$A$1:$K$57"}</definedName>
    <definedName name="HTML_Description" hidden="1">"To be complete by supplier"</definedName>
    <definedName name="HTML_Email" hidden="1">""</definedName>
    <definedName name="HTML_Header" hidden="1">"JCPenney Home Division Product Confirmation Tag"</definedName>
    <definedName name="HTML_LastUpdate" hidden="1">"9/21/99"</definedName>
    <definedName name="HTML_LineAfter" hidden="1">FALSE</definedName>
    <definedName name="HTML_LineBefore" hidden="1">FALSE</definedName>
    <definedName name="HTML_Name" hidden="1">"Edith F. Sanford"</definedName>
    <definedName name="HTML_OBDlg2" hidden="1">TRUE</definedName>
    <definedName name="HTML_OBDlg4" hidden="1">TRUE</definedName>
    <definedName name="HTML_OS" hidden="1">0</definedName>
    <definedName name="HTML_PathFile" hidden="1">"C:\USER\ESanford\Prod. Conf\MyHTML.htm"</definedName>
    <definedName name="HTML_Title" hidden="1">"Confirmation Tag"</definedName>
    <definedName name="HTS">#REF!</definedName>
    <definedName name="i">'[23] Projected 2006 VS. 2005'!#REF!</definedName>
    <definedName name="I05BWM">#REF!</definedName>
    <definedName name="I09BWM">#REF!</definedName>
    <definedName name="I09HWM">#REF!</definedName>
    <definedName name="I09WWM">#REF!</definedName>
    <definedName name="I20BJC">#REF!</definedName>
    <definedName name="i20bjp">#REF!</definedName>
    <definedName name="I21BJC">#REF!</definedName>
    <definedName name="I22BJC">#REF!</definedName>
    <definedName name="I23BJC">#REF!</definedName>
    <definedName name="I24BJC">#REF!</definedName>
    <definedName name="i25bjp">#REF!</definedName>
    <definedName name="I51BWM">#REF!</definedName>
    <definedName name="I51HWM">#REF!</definedName>
    <definedName name="I51WWM">#REF!</definedName>
    <definedName name="IAN">'[24]FLASH WK 23'!$F$1:$AJ$65536</definedName>
    <definedName name="IBase">'[11]Import Calc'!$A$34:$BZ$134</definedName>
    <definedName name="IMPORT">#REF!</definedName>
    <definedName name="India_New_Delhi">#REF!</definedName>
    <definedName name="India_Nhava_Sheva_Mumbai">#REF!</definedName>
    <definedName name="India_NhavaSheva_Mumbai">#REF!</definedName>
    <definedName name="INNER_PACK">#REF!</definedName>
    <definedName name="itema">#REF!</definedName>
    <definedName name="ItemIDC">[4]ItemIDC_BI!$A$3:$A$1323</definedName>
    <definedName name="ItemInfoList">#REF!</definedName>
    <definedName name="ItemList">#REF!</definedName>
    <definedName name="katie">#REF!</definedName>
    <definedName name="KD">[8]Sheet1!$DS$2:$DS$2</definedName>
    <definedName name="Kids_Bath">#REF!</definedName>
    <definedName name="Kids_or_Teen">#REF!</definedName>
    <definedName name="LEEDA">#REF!</definedName>
    <definedName name="LicensedProduct_Range">[5]Mapping!$AF$2:$AF$3</definedName>
    <definedName name="Lighting_or_Candleholders">#REF!</definedName>
    <definedName name="lnk">[25]Sheet1!$A$2</definedName>
    <definedName name="LOAD">#REF!</definedName>
    <definedName name="loctype">'[14]other data'!$BN$2:$BN$6</definedName>
    <definedName name="M">[8]Sheet1!$EA$2:$EA$3</definedName>
    <definedName name="M_fcst">[4]M_fcst!$A$2:$BC$2</definedName>
    <definedName name="madeline">#REF!</definedName>
    <definedName name="Main_Label">#REF!</definedName>
    <definedName name="Maker">#REF!</definedName>
    <definedName name="mal">#REF!</definedName>
    <definedName name="malpass">#REF!</definedName>
    <definedName name="mason">#REF!</definedName>
    <definedName name="material">'[7]Drop Downs'!$B$2:$B$163</definedName>
    <definedName name="materialconstruction">'[7]Drop Downs'!$C$2:$C$21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B">#REF!</definedName>
    <definedName name="metrics">#REF!</definedName>
    <definedName name="mia">#REF!</definedName>
    <definedName name="mm">#REF!</definedName>
    <definedName name="mn">#REF!</definedName>
    <definedName name="NA">#REF!</definedName>
    <definedName name="NATURAL_CHEETAH">#REF!</definedName>
    <definedName name="new">#REF!</definedName>
    <definedName name="Non_Down_Comforters_Full_Queen_King">#REF!</definedName>
    <definedName name="Non_Down_Comforters_Twin">#REF!</definedName>
    <definedName name="Office">#REF!</definedName>
    <definedName name="ok">[26]Sheet1!$A$1:$C$65536</definedName>
    <definedName name="one">#REF!</definedName>
    <definedName name="OnOrder">#REF!</definedName>
    <definedName name="ORDERTYPE">'[3]other data'!$AN$2:$AN$6</definedName>
    <definedName name="OTB">'[3]other data'!$R$2:$R$14</definedName>
    <definedName name="OTB_WE">'[3]other data'!$V$2:$V$268</definedName>
    <definedName name="Outdoor">#REF!</definedName>
    <definedName name="OUTER_PACK">#REF!</definedName>
    <definedName name="p">#REF!</definedName>
    <definedName name="P01BTG">#REF!</definedName>
    <definedName name="P01HTG">#REF!</definedName>
    <definedName name="P01WTG">#REF!</definedName>
    <definedName name="P85WPL">#REF!</definedName>
    <definedName name="PACK">[8]Sheet1!$EE$2:$EE$3</definedName>
    <definedName name="packaging">'[7]Drop Downs'!$D$2:$D$39</definedName>
    <definedName name="Packaging_Code">#REF!</definedName>
    <definedName name="packagingrecommendations">'[7]Drop Downs'!$E$2:$E$52</definedName>
    <definedName name="Packing_Code">#REF!</definedName>
    <definedName name="Parent">#REF!</definedName>
    <definedName name="Pet_Care">#REF!</definedName>
    <definedName name="PHYDEF">#REF!</definedName>
    <definedName name="Pillow_Shams">#REF!</definedName>
    <definedName name="Pillowcases">#REF!</definedName>
    <definedName name="PkgFormat">[13]Info!$E$2:$E$49</definedName>
    <definedName name="PL">'[27]UNIQUE ATTR 2'!#REF!</definedName>
    <definedName name="po_type">'[3]other data'!$AU$2:$AU$11</definedName>
    <definedName name="PODATA">#REF!</definedName>
    <definedName name="PORT_IFF">[28]a!$A$10:$B$35</definedName>
    <definedName name="POTYPE">#REF!</definedName>
    <definedName name="Preticketed_Range">[5]Mapping!$H$2:$H$3</definedName>
    <definedName name="print">'[7]Drop Downs'!$G$2:$G$81</definedName>
    <definedName name="_xlnm.Print_Area">#REF!</definedName>
    <definedName name="PRINT_AREA_MI">#REF!</definedName>
    <definedName name="Print_Area2">#REF!</definedName>
    <definedName name="Prints">#REF!</definedName>
    <definedName name="Product">#REF!</definedName>
    <definedName name="productcategory">'[7]Drop Downs'!$L$2:$L$3</definedName>
    <definedName name="PT">'[6]PT TABLE'!$A$4:$A$42</definedName>
    <definedName name="PurchProSpecViscaya">#REF!</definedName>
    <definedName name="PW">'[27]UNIQUE ATTR 2'!#REF!</definedName>
    <definedName name="QSFOB">[29]Q1!$C$38</definedName>
    <definedName name="Qty">#REF!</definedName>
    <definedName name="quantity">'[7]Drop Downs'!$A$2:$A$8</definedName>
    <definedName name="Quilts">#REF!</definedName>
    <definedName name="R_Archive_fcst">[4]Archive_fcst!$D$16:$BF$16</definedName>
    <definedName name="R_ItemIDC">[4]ItemIDC_BI!$A$3:$BC$1323</definedName>
    <definedName name="R_SQL_Data">[4]SQL_data!$A$16:$FJ$1315</definedName>
    <definedName name="Retail">#REF!</definedName>
    <definedName name="retailAK_O_YN_Range">[5]Mapping!$AR$2:$AR$3</definedName>
    <definedName name="retailCA_O_YN_Range">[5]Mapping!$AV$2:$AV$3</definedName>
    <definedName name="retailHA_O_YN_Range">[5]Mapping!$AX$2:$AX$3</definedName>
    <definedName name="retailPR_O_YN_Range">[5]Mapping!$AT$2:$AT$3</definedName>
    <definedName name="retailPR_o_YN_Rangee">[20]Mapping!$AL$2:$AL$3</definedName>
    <definedName name="retailUS_O_YN_Range">[5]Mapping!$AP$2:$AP$3</definedName>
    <definedName name="RN">'[6]RN_Item Disposition'!$A$12:$A$81</definedName>
    <definedName name="Ross_BA">#REF!</definedName>
    <definedName name="ROW">'[6]PT TABLE'!$A$1</definedName>
    <definedName name="runnum">'[14]other data'!$BI$2:$BI$18</definedName>
    <definedName name="sbm">#REF!</definedName>
    <definedName name="SC1TH">#REF!</definedName>
    <definedName name="sc2th">#REF!</definedName>
    <definedName name="scalenum">'[14]other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">#REF!</definedName>
    <definedName name="SKU_ID">#REF!</definedName>
    <definedName name="Slipcovers_Chair_Pads">#REF!</definedName>
    <definedName name="Slipcovers_Chair_Pads.">#REF!</definedName>
    <definedName name="soap" hidden="1">{"'Sheet1'!$A$54:$A$57","'Sheet1'!$A$1:$K$57"}</definedName>
    <definedName name="spajan">#REF!</definedName>
    <definedName name="SPECIAL">[3]comments!$B$3:$B$54</definedName>
    <definedName name="SQL_Data">[4]SQL_data!$A$16:$A$1315</definedName>
    <definedName name="ssn_code">'[3]other data'!$AQ$2:$AQ$54</definedName>
    <definedName name="ssn_phase">'[3]other data'!$AS$2:$AS$54</definedName>
    <definedName name="sss">#REF!</definedName>
    <definedName name="Style">#REF!</definedName>
    <definedName name="Style1">#REF!</definedName>
    <definedName name="SUB">#REF!</definedName>
    <definedName name="subcat">#REF!</definedName>
    <definedName name="suggestedMessage_Range">[5]Mapping!$BB$2:$BB$3</definedName>
    <definedName name="SUPPLIER">'[14]vendor info'!$A$4:$A$413</definedName>
    <definedName name="suzi">[30]Sheet3!$A:$IV</definedName>
    <definedName name="suzie">#REF!</definedName>
    <definedName name="t">#REF!</definedName>
    <definedName name="Tag">#REF!</definedName>
    <definedName name="TBJ">'[3]other data'!$AK$2:$AK$10</definedName>
    <definedName name="TERMS">'[3]other data'!$P$2:$P$7</definedName>
    <definedName name="test">#REF!</definedName>
    <definedName name="test5">#REF!</definedName>
    <definedName name="three">[30]Sheet3!$A:$IV</definedName>
    <definedName name="TICKET">[3]tickets!$B$3:$B$36</definedName>
    <definedName name="ticket2">[3]tickets!$G$3:$G$36</definedName>
    <definedName name="TOTAL">#REF!</definedName>
    <definedName name="totals">#REF!</definedName>
    <definedName name="Towels_Bath_Sheets">#REF!</definedName>
    <definedName name="toys">#REF!</definedName>
    <definedName name="trim">'[7]Drop Downs'!$J$2:$J$15</definedName>
    <definedName name="trim_type">'[7]Drop Downs'!$K$2:$K$70</definedName>
    <definedName name="TSSVendor">#REF!</definedName>
    <definedName name="two">[30]Sheet2!$A:$IV</definedName>
    <definedName name="UDA3A">'[3]other data'!$AY$2:$AY$4</definedName>
    <definedName name="UDA3B">'[3]other data'!$AZ$2:$AZ$6</definedName>
    <definedName name="UNIT">[8]Sheet1!$EF$2:$EF$3</definedName>
    <definedName name="upc">'[3]other data'!$AH$2:$AH$10</definedName>
    <definedName name="UPC1A">'[14]other data'!$BD$2:$BD$5</definedName>
    <definedName name="UPC2A">'[14]other data'!$BF$2:$BF$5</definedName>
    <definedName name="v">#REF!</definedName>
    <definedName name="vednorn">[31]Dong!$A$1:$DC$65536</definedName>
    <definedName name="vendora">#REF!</definedName>
    <definedName name="WAREHOUSE">'[14]other data'!$BL$2:$BL$24</definedName>
    <definedName name="WD">'[27]UNIQUE ATTR 2'!#REF!</definedName>
    <definedName name="wer">#REF!</definedName>
    <definedName name="westbourne">#REF!</definedName>
    <definedName name="Width">#REF!</definedName>
    <definedName name="Window_Treatments_Hardware_Accessories">#REF!</definedName>
    <definedName name="Window_Treatments_Hardware_Accessories.">#REF!</definedName>
    <definedName name="wood">[8]Sheet1!$EG$2:$EG$3</definedName>
    <definedName name="y">#REF!</definedName>
    <definedName name="YN">'[32]Page 1 Sales and Forecast'!$AA$2:$AA$3</definedName>
    <definedName name="YNE">'[14]other data'!$BB$2:$BB$5</definedName>
    <definedName name="YNES">'[14]other data'!$BR$2:$BR$6</definedName>
    <definedName name="z">#REF!</definedName>
    <definedName name="ZA">#REF!</definedName>
    <definedName name="先说说">[33]Mapping!$D$2:$D$53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" i="5" l="1"/>
  <c r="AF3" i="5" s="1"/>
  <c r="AH3" i="5" s="1"/>
  <c r="AK3" i="5"/>
  <c r="AN3" i="5"/>
  <c r="AP3" i="5"/>
  <c r="AR3" i="5"/>
  <c r="AU3" i="5"/>
  <c r="AX3" i="5"/>
  <c r="BA3" i="5"/>
  <c r="BC3" i="5"/>
  <c r="BI3" i="5"/>
  <c r="BL3" i="5"/>
  <c r="BM3" i="5"/>
  <c r="BN3" i="5"/>
  <c r="BA4" i="5"/>
  <c r="BA5" i="5"/>
  <c r="BA6" i="5"/>
  <c r="BA7" i="5"/>
  <c r="BA8" i="5"/>
  <c r="BA9" i="5"/>
  <c r="BA2" i="5"/>
  <c r="AX4" i="5"/>
  <c r="AX5" i="5"/>
  <c r="AX6" i="5"/>
  <c r="AX7" i="5"/>
  <c r="AX8" i="5"/>
  <c r="AX9" i="5"/>
  <c r="AX2" i="5"/>
  <c r="AR4" i="5"/>
  <c r="AR5" i="5"/>
  <c r="AR6" i="5"/>
  <c r="AR7" i="5"/>
  <c r="AR8" i="5"/>
  <c r="AR9" i="5"/>
  <c r="AR2" i="5"/>
  <c r="AP4" i="5"/>
  <c r="AP5" i="5"/>
  <c r="AP6" i="5"/>
  <c r="AP7" i="5"/>
  <c r="AP8" i="5"/>
  <c r="AP9" i="5"/>
  <c r="AP2" i="5"/>
  <c r="BD3" i="5" l="1"/>
  <c r="AL3" i="5"/>
  <c r="BN4" i="5"/>
  <c r="BN5" i="5"/>
  <c r="BN6" i="5"/>
  <c r="BN7" i="5"/>
  <c r="BN8" i="5"/>
  <c r="BN9" i="5"/>
  <c r="BN2" i="5"/>
  <c r="BM9" i="5"/>
  <c r="BL9" i="5"/>
  <c r="BI9" i="5"/>
  <c r="BC9" i="5"/>
  <c r="AU9" i="5"/>
  <c r="AN9" i="5"/>
  <c r="AK9" i="5"/>
  <c r="AD9" i="5"/>
  <c r="AF9" i="5" s="1"/>
  <c r="AH9" i="5" s="1"/>
  <c r="BM8" i="5"/>
  <c r="BL8" i="5"/>
  <c r="BI8" i="5"/>
  <c r="BC8" i="5"/>
  <c r="AU8" i="5"/>
  <c r="AN8" i="5"/>
  <c r="AK8" i="5"/>
  <c r="AD8" i="5"/>
  <c r="AF8" i="5" s="1"/>
  <c r="AH8" i="5" s="1"/>
  <c r="BM7" i="5"/>
  <c r="BL7" i="5"/>
  <c r="BI7" i="5"/>
  <c r="BC7" i="5"/>
  <c r="AU7" i="5"/>
  <c r="AN7" i="5"/>
  <c r="AK7" i="5"/>
  <c r="AD7" i="5"/>
  <c r="AF7" i="5" s="1"/>
  <c r="AH7" i="5" s="1"/>
  <c r="BM6" i="5"/>
  <c r="BL6" i="5"/>
  <c r="BI6" i="5"/>
  <c r="BC6" i="5"/>
  <c r="AU6" i="5"/>
  <c r="AN6" i="5"/>
  <c r="AK6" i="5"/>
  <c r="AD6" i="5"/>
  <c r="AF6" i="5" s="1"/>
  <c r="AH6" i="5" s="1"/>
  <c r="BM5" i="5"/>
  <c r="BL5" i="5"/>
  <c r="BI5" i="5"/>
  <c r="BC5" i="5"/>
  <c r="AU5" i="5"/>
  <c r="AN5" i="5"/>
  <c r="AK5" i="5"/>
  <c r="AD5" i="5"/>
  <c r="AF5" i="5" s="1"/>
  <c r="AH5" i="5" s="1"/>
  <c r="BM4" i="5"/>
  <c r="BL4" i="5"/>
  <c r="BI4" i="5"/>
  <c r="BC4" i="5"/>
  <c r="AU4" i="5"/>
  <c r="AN4" i="5"/>
  <c r="AK4" i="5"/>
  <c r="AD4" i="5"/>
  <c r="AF4" i="5" s="1"/>
  <c r="AH4" i="5" s="1"/>
  <c r="BM2" i="5"/>
  <c r="BL2" i="5"/>
  <c r="BI2" i="5"/>
  <c r="BC2" i="5"/>
  <c r="AU2" i="5"/>
  <c r="AN2" i="5"/>
  <c r="AK2" i="5"/>
  <c r="AD2" i="5"/>
  <c r="AF2" i="5" s="1"/>
  <c r="BD6" i="5" l="1"/>
  <c r="BD5" i="5"/>
  <c r="BD4" i="5"/>
  <c r="BE3" i="5"/>
  <c r="BF3" i="5" s="1"/>
  <c r="BD2" i="5"/>
  <c r="BD7" i="5"/>
  <c r="BD9" i="5"/>
  <c r="BD8" i="5"/>
  <c r="AL7" i="5"/>
  <c r="AL6" i="5"/>
  <c r="AL8" i="5"/>
  <c r="AL4" i="5"/>
  <c r="AL9" i="5"/>
  <c r="AL5" i="5"/>
  <c r="AH2" i="5"/>
  <c r="AL2" i="5" s="1"/>
  <c r="BE9" i="5" l="1"/>
  <c r="BE8" i="5"/>
  <c r="BF8" i="5" s="1"/>
  <c r="BE2" i="5"/>
  <c r="BF2" i="5" s="1"/>
  <c r="BK3" i="5"/>
  <c r="BK2" i="5"/>
  <c r="BF9" i="5"/>
  <c r="BK9" i="5"/>
  <c r="BE7" i="5"/>
  <c r="BE4" i="5"/>
  <c r="BE6" i="5"/>
  <c r="BE5" i="5"/>
  <c r="BK8" i="5" l="1"/>
  <c r="BF7" i="5"/>
  <c r="BK7" i="5"/>
  <c r="BF5" i="5"/>
  <c r="BK5" i="5"/>
  <c r="BF6" i="5"/>
  <c r="BK6" i="5"/>
  <c r="BF4" i="5"/>
  <c r="BK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25033850-B12F-490F-8949-AFBE10F794D4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F664529C-5856-4A74-997A-88CB6EB6C81B}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 xr:uid="{9315F28C-43F9-4811-B159-7B3886A18EBE}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 xr:uid="{849703BA-8669-4E81-A763-ADDAE7EBEB15}">
      <text>
        <r>
          <rPr>
            <sz val="11"/>
            <rFont val="Calibri"/>
            <family val="2"/>
          </rPr>
          <t>[JLA Domestic Price]*[Rebate %]</t>
        </r>
      </text>
    </comment>
    <comment ref="AU1" authorId="0" shapeId="0" xr:uid="{14412801-859E-40FD-8076-575883467374}">
      <text>
        <r>
          <rPr>
            <sz val="11"/>
            <rFont val="Calibri"/>
            <family val="2"/>
          </rPr>
          <t>[JLA Domestic Price]*[Load 1 %]</t>
        </r>
      </text>
    </comment>
    <comment ref="AX1" authorId="0" shapeId="0" xr:uid="{431A13B9-D9F7-4905-9936-C2E7114BDCB4}">
      <text>
        <r>
          <rPr>
            <sz val="11"/>
            <rFont val="Calibri"/>
            <family val="2"/>
          </rPr>
          <t>[JLA Domestic Price]*[Load 2 %]</t>
        </r>
      </text>
    </comment>
    <comment ref="BA1" authorId="0" shapeId="0" xr:uid="{BAFC44BC-EB16-4E2F-A617-7946B2701F22}">
      <text>
        <r>
          <rPr>
            <sz val="11"/>
            <rFont val="Calibri"/>
            <family val="2"/>
          </rPr>
          <t>[JLA Domestic Price]*[Load 3 %]</t>
        </r>
      </text>
    </comment>
    <comment ref="BC1" authorId="0" shapeId="0" xr:uid="{E33A714D-48F1-45AC-9622-78255C334545}">
      <text>
        <r>
          <rPr>
            <sz val="11"/>
            <rFont val="Calibri"/>
            <family val="2"/>
          </rPr>
          <t>[JLA Domestic Price]*[Warehouse Charge %]</t>
        </r>
      </text>
    </comment>
    <comment ref="BD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E1" authorId="0" shapeId="0" xr:uid="{6855F9E7-28CB-42E7-98B6-A8EF49C5F269}">
      <text>
        <r>
          <rPr>
            <sz val="11"/>
            <rFont val="Calibri"/>
            <family val="2"/>
          </rPr>
          <t>[LDP Cost $]+[Total Load $]</t>
        </r>
      </text>
    </comment>
    <comment ref="BF1" authorId="0" shapeId="0" xr:uid="{EFC6AD93-68A8-4EC3-A92D-B7995915D0E0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 xr:uid="{3E1C8314-4224-4F99-AF3D-D35B33ABCE66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K1" authorId="0" shapeId="0" xr:uid="{C4A13C34-6239-4C8D-927C-3C5AAE5E08B8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1E8D4F13-1A5F-43E5-8523-73D55DB938E2}">
      <text>
        <r>
          <rPr>
            <sz val="11"/>
            <rFont val="Calibri"/>
            <family val="2"/>
          </rPr>
          <t>[JLA Domestic Price]*[Total Quantity]</t>
        </r>
      </text>
    </comment>
    <comment ref="BM1" authorId="0" shapeId="0" xr:uid="{B49F44F6-C5DC-410F-89ED-D2A91BD5E8A1}">
      <text>
        <r>
          <rPr>
            <sz val="11"/>
            <rFont val="Calibri"/>
            <family val="2"/>
          </rPr>
          <t>[Suggested Retail price]*[Total Quantity]</t>
        </r>
      </text>
    </comment>
    <comment ref="BN1" authorId="0" shapeId="0" xr:uid="{CD39E6C1-0946-4EF5-821F-64B4ABF1CF41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<sst xmlns="http://schemas.openxmlformats.org/spreadsheetml/2006/main" count="187" uniqueCount="130">
  <si>
    <t>Brand</t>
  </si>
  <si>
    <t>Package Type</t>
  </si>
  <si>
    <t>Licensor</t>
  </si>
  <si>
    <t>Normal</t>
  </si>
  <si>
    <t>Bath Hardware</t>
  </si>
  <si>
    <t>Piece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</si>
  <si>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</si>
  <si>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</si>
  <si>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</si>
  <si>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</si>
  <si>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</si>
  <si>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</si>
  <si>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</si>
  <si>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</si>
  <si>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</si>
  <si>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</si>
  <si>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</si>
  <si>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</si>
  <si>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</si>
  <si>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</si>
  <si>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</si>
  <si>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</si>
  <si>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</si>
  <si>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</si>
  <si>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</si>
  <si>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</si>
  <si>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</si>
  <si>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</si>
  <si>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</si>
  <si>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</si>
  <si>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</si>
  <si>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</si>
  <si>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</si>
  <si>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</si>
  <si>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</si>
  <si>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</si>
  <si>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</si>
  <si>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</si>
  <si>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</si>
  <si>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Load 1 %</t>
  </si>
  <si>
    <t>Load 1 $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</si>
  <si>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</si>
  <si>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</si>
  <si>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</si>
  <si>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</si>
  <si>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</si>
  <si>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</si>
  <si>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Suggested Retail Price</t>
  </si>
  <si>
    <t>Retail Markup %</t>
  </si>
  <si>
    <t>Total Quantity</t>
  </si>
  <si>
    <t>Total Cost</t>
  </si>
  <si>
    <t>Total Sales</t>
  </si>
  <si>
    <t>Retailer Selling Price Total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</si>
  <si>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</si>
  <si>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</si>
  <si>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</si>
  <si>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</si>
  <si>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</si>
  <si>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</si>
  <si>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</si>
  <si>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Royalty %</t>
  </si>
  <si>
    <t>Royalty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</si>
  <si>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</si>
  <si>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</si>
  <si>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</si>
  <si>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</si>
  <si>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</si>
  <si>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</si>
  <si>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</si>
  <si>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</si>
  <si>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Material-Short</t>
  </si>
  <si>
    <t>11.81x5.78x28.74"</t>
  </si>
  <si>
    <t>7324.90.0000</t>
  </si>
  <si>
    <t>5.28x4.53x1.26in
4.29x3.54x4.02in
6.26x3.43x3.31in</t>
  </si>
  <si>
    <t xml:space="preserve">Metal Tube : D 22 / 19 mm ; Plastic  : PP ;  </t>
  </si>
  <si>
    <t>11.0*8.50*(82.58-100)</t>
  </si>
  <si>
    <t>1pc with a colorbox,4pcs/master carton</t>
  </si>
  <si>
    <t>10.63x8.46x7.28”</t>
  </si>
  <si>
    <t>3924.10.4000</t>
  </si>
  <si>
    <t>12.6*4.33*25.98"</t>
  </si>
  <si>
    <t>1ea/Poly Bag /Belly Band,
4PCS/CTN</t>
  </si>
  <si>
    <t>10.98*4*3.1"
9.45*3.15*3.1"</t>
  </si>
  <si>
    <t>1ea/Poly Bag /Color Box,
8 set/CTN</t>
  </si>
  <si>
    <t>11.97*8.86*98.5"</t>
  </si>
  <si>
    <t>1ea/Poly Bag /Color Box,
4set/CTN</t>
  </si>
  <si>
    <t xml:space="preserve">23.22* 9.84*64.56  </t>
  </si>
  <si>
    <t>1set / eco color box /carton</t>
  </si>
  <si>
    <t>9403.20.0075</t>
  </si>
  <si>
    <t>Style selections</t>
  </si>
  <si>
    <t>Shower caddy</t>
  </si>
  <si>
    <t>Set of 3 suction baskets</t>
  </si>
  <si>
    <t>Handheld caddy/ tote</t>
  </si>
  <si>
    <t xml:space="preserve">Tension pole caddy </t>
  </si>
  <si>
    <t>Plastic Collection</t>
  </si>
  <si>
    <t xml:space="preserve">Round Wire D5MM；
Plastic: PET </t>
  </si>
  <si>
    <t>Plastic ribbed caddies with SUCTION 
AND ADHESIVE HOOK</t>
  </si>
  <si>
    <t>Plastic</t>
  </si>
  <si>
    <t xml:space="preserve">PP+TPR </t>
  </si>
  <si>
    <t>Greige</t>
  </si>
  <si>
    <t>3pcs/color box, 6 boxes in one carton</t>
  </si>
  <si>
    <t>1pc/sticker, 6pcs/carton</t>
  </si>
  <si>
    <t>each with PE bag  with belly band  , 2 pcs in brown  box</t>
  </si>
  <si>
    <t>Others (Infrastructure, marketing, MST)</t>
  </si>
  <si>
    <t>Set of 2 suction baskets</t>
  </si>
  <si>
    <t>Tension Pole Caddy</t>
  </si>
  <si>
    <t xml:space="preserve">Over the Toilet shelf </t>
  </si>
  <si>
    <t>Brushed Nickel Metal Collection</t>
  </si>
  <si>
    <t>Narrow Shower Caddy- new size
with 2 suction
Iron
Powder Coating</t>
  </si>
  <si>
    <t>Iron
Powder Coating</t>
  </si>
  <si>
    <t xml:space="preserve">Round Tube D 16*0.5/ D12.7*0.5mm ; Iron Wire D2.2/ 2.5MM </t>
  </si>
  <si>
    <t>Iron</t>
  </si>
  <si>
    <t>Brushed Nickel</t>
  </si>
  <si>
    <t>Plastic</t>
    <phoneticPr fontId="15" type="noConversion"/>
  </si>
  <si>
    <t>Plastic Shower caddy</t>
    <phoneticPr fontId="15" type="noConversion"/>
  </si>
  <si>
    <t>Plastic Set of 3 suction baskets</t>
    <phoneticPr fontId="15" type="noConversion"/>
  </si>
  <si>
    <t>Plastic Handheld caddy/ tote</t>
    <phoneticPr fontId="15" type="noConversion"/>
  </si>
  <si>
    <t xml:space="preserve">Plastic Tension pole caddy </t>
    <phoneticPr fontId="15" type="noConversion"/>
  </si>
  <si>
    <t>Iron</t>
    <phoneticPr fontId="15" type="noConversion"/>
  </si>
  <si>
    <t>Iron Shower caddy</t>
    <phoneticPr fontId="15" type="noConversion"/>
  </si>
  <si>
    <t>Iron Set of 2 suction baskets</t>
    <phoneticPr fontId="15" type="noConversion"/>
  </si>
  <si>
    <t>Iron Tension Pole Caddy</t>
    <phoneticPr fontId="15" type="noConversion"/>
  </si>
  <si>
    <t xml:space="preserve">Iron Over the Toilet shelf </t>
    <phoneticPr fontId="15" type="noConversion"/>
  </si>
  <si>
    <t>LW71-276</t>
    <phoneticPr fontId="16" type="noConversion"/>
  </si>
  <si>
    <t>LW71-277</t>
  </si>
  <si>
    <t>LW71-278</t>
  </si>
  <si>
    <t>LW71-279</t>
  </si>
  <si>
    <t>LW71-280</t>
  </si>
  <si>
    <t>LW71-281</t>
  </si>
  <si>
    <t>LW71-282</t>
  </si>
  <si>
    <t>LW71-283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</si>
</sst>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&quot;$&quot;#,##0.00"/>
    <numFmt numFmtId="180" formatCode="[$$-409]#,##0.00;\-[$$-409]#,##0.00"/>
    <numFmt numFmtId="182" formatCode="0.0%"/>
    <numFmt numFmtId="183" formatCode="0.0"/>
    <numFmt numFmtId="184" formatCode="0.000"/>
    <numFmt numFmtId="186" formatCode="[$-409]d/mmm;@"/>
  </numFmts>
  <fonts count="17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等线"/>
      <family val="2"/>
      <charset val="134"/>
      <scheme val="minor"/>
    </font>
    <font>
      <sz val="12"/>
      <name val="宋体"/>
      <charset val="134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等线"/>
      <family val="2"/>
      <scheme val="minor"/>
    </font>
    <font>
      <sz val="9"/>
      <name val="宋体"/>
      <family val="3"/>
      <charset val="134"/>
    </font>
    <font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8" fillId="0" borderId="0"/>
    <xf numFmtId="178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4" fillId="0" borderId="0"/>
    <xf numFmtId="186" fontId="4" fillId="0" borderId="0" applyProtection="0"/>
    <xf numFmtId="0" fontId="10" fillId="0" borderId="0">
      <alignment vertical="center"/>
    </xf>
    <xf numFmtId="9" fontId="9" fillId="0" borderId="0" applyFont="0" applyFill="0" applyBorder="0" applyAlignment="0" applyProtection="0"/>
    <xf numFmtId="0" fontId="1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/>
    <xf numFmtId="0" fontId="14" fillId="0" borderId="0">
      <alignment vertical="center"/>
    </xf>
    <xf numFmtId="0" fontId="11" fillId="0" borderId="0"/>
    <xf numFmtId="0" fontId="9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9" fontId="2" fillId="7" borderId="2" xfId="0" applyNumberFormat="1" applyFont="1" applyFill="1" applyBorder="1" applyAlignment="1">
      <alignment horizontal="center" wrapText="1"/>
    </xf>
    <xf numFmtId="179" fontId="2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7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9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9" fontId="7" fillId="6" borderId="1" xfId="1" applyNumberFormat="1" applyFont="1" applyFill="1" applyBorder="1" applyAlignment="1">
      <alignment wrapText="1"/>
    </xf>
    <xf numFmtId="179" fontId="5" fillId="0" borderId="1" xfId="1" applyNumberFormat="1" applyFont="1" applyBorder="1" applyAlignment="1">
      <alignment wrapText="1"/>
    </xf>
    <xf numFmtId="179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9" fontId="5" fillId="8" borderId="1" xfId="1" applyNumberFormat="1" applyFont="1" applyFill="1" applyBorder="1" applyAlignment="1">
      <alignment wrapText="1"/>
    </xf>
    <xf numFmtId="179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79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80" fontId="0" fillId="0" borderId="1" xfId="0" applyNumberFormat="1" applyBorder="1"/>
    <xf numFmtId="0" fontId="0" fillId="0" borderId="1" xfId="0" applyBorder="1" applyAlignment="1">
      <alignment horizontal="center"/>
    </xf>
    <xf numFmtId="179" fontId="0" fillId="0" borderId="2" xfId="0" applyNumberFormat="1" applyBorder="1"/>
    <xf numFmtId="179" fontId="0" fillId="0" borderId="1" xfId="0" applyNumberFormat="1" applyBorder="1"/>
    <xf numFmtId="2" fontId="0" fillId="2" borderId="1" xfId="0" applyNumberFormat="1" applyFill="1" applyBorder="1"/>
    <xf numFmtId="1" fontId="0" fillId="2" borderId="1" xfId="0" applyNumberFormat="1" applyFill="1" applyBorder="1"/>
    <xf numFmtId="179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3" fontId="0" fillId="0" borderId="1" xfId="0" applyNumberFormat="1" applyBorder="1"/>
    <xf numFmtId="182" fontId="0" fillId="0" borderId="1" xfId="0" applyNumberFormat="1" applyBorder="1"/>
    <xf numFmtId="1" fontId="0" fillId="0" borderId="1" xfId="0" applyNumberFormat="1" applyBorder="1"/>
    <xf numFmtId="2" fontId="5" fillId="0" borderId="1" xfId="1" applyNumberFormat="1" applyFont="1" applyBorder="1" applyAlignment="1">
      <alignment wrapText="1"/>
    </xf>
    <xf numFmtId="183" fontId="2" fillId="0" borderId="1" xfId="0" applyNumberFormat="1" applyFont="1" applyBorder="1" applyAlignment="1">
      <alignment horizontal="center" wrapText="1"/>
    </xf>
    <xf numFmtId="183" fontId="0" fillId="0" borderId="1" xfId="0" applyNumberFormat="1" applyBorder="1"/>
    <xf numFmtId="183" fontId="0" fillId="0" borderId="1" xfId="0" applyNumberFormat="1" applyBorder="1" applyAlignment="1">
      <alignment wrapText="1"/>
    </xf>
    <xf numFmtId="183" fontId="0" fillId="0" borderId="0" xfId="0" applyNumberFormat="1" applyAlignment="1">
      <alignment wrapText="1"/>
    </xf>
    <xf numFmtId="2" fontId="2" fillId="0" borderId="1" xfId="0" applyNumberFormat="1" applyFont="1" applyBorder="1" applyAlignment="1">
      <alignment wrapText="1"/>
    </xf>
    <xf numFmtId="184" fontId="7" fillId="0" borderId="1" xfId="1" applyNumberFormat="1" applyFont="1" applyBorder="1" applyAlignment="1">
      <alignment wrapText="1"/>
    </xf>
    <xf numFmtId="184" fontId="0" fillId="2" borderId="1" xfId="0" applyNumberFormat="1" applyFill="1" applyBorder="1"/>
    <xf numFmtId="184" fontId="0" fillId="2" borderId="1" xfId="0" applyNumberFormat="1" applyFill="1" applyBorder="1" applyAlignment="1">
      <alignment wrapText="1"/>
    </xf>
    <xf numFmtId="184" fontId="0" fillId="0" borderId="0" xfId="0" applyNumberFormat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80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179" fontId="3" fillId="0" borderId="1" xfId="0" applyNumberFormat="1" applyFont="1" applyBorder="1"/>
    <xf numFmtId="179" fontId="0" fillId="6" borderId="1" xfId="0" applyNumberFormat="1" applyFill="1" applyBorder="1"/>
    <xf numFmtId="179" fontId="0" fillId="6" borderId="1" xfId="0" applyNumberFormat="1" applyFill="1" applyBorder="1" applyAlignment="1">
      <alignment wrapText="1"/>
    </xf>
    <xf numFmtId="0" fontId="3" fillId="0" borderId="1" xfId="0" applyFont="1" applyBorder="1" applyAlignment="1"/>
    <xf numFmtId="0" fontId="0" fillId="0" borderId="1" xfId="0" applyBorder="1" applyAlignment="1"/>
    <xf numFmtId="0" fontId="4" fillId="6" borderId="1" xfId="0" applyFont="1" applyFill="1" applyBorder="1"/>
  </cellXfs>
  <cellStyles count="26">
    <cellStyle name="_ET_STYLE_NoName_00__JLA BBB quotation sheet -9.13 3" xfId="11" xr:uid="{409DE346-81C4-4F1E-AF08-0CC4A56F8E74}"/>
    <cellStyle name="Comma 2" xfId="8" xr:uid="{C8C107EF-94BE-4BE4-937C-147D2444BE45}"/>
    <cellStyle name="Comma 5" xfId="6" xr:uid="{214E895C-E08B-4D4A-929F-E529946AC668}"/>
    <cellStyle name="Currency 2" xfId="9" xr:uid="{54FEA62F-9CFF-4264-B0B2-21C4182EFF17}"/>
    <cellStyle name="Normal 2" xfId="4" xr:uid="{7DCAA5FD-EA4B-42A1-8489-4FAC79BED569}"/>
    <cellStyle name="Normal 2 18 2" xfId="1" xr:uid="{1BA08453-9F65-454B-A4A0-7177E70831F2}"/>
    <cellStyle name="Normal 2 2" xfId="7" xr:uid="{32A8F3D2-8A27-46AC-96CA-299E28CE526B}"/>
    <cellStyle name="Normal 2 42 4" xfId="23" xr:uid="{33471421-C5FE-4E15-8032-BDB89314D831}"/>
    <cellStyle name="Normal 3" xfId="19" xr:uid="{05804230-EC9E-435C-99DD-76A8D48B95E0}"/>
    <cellStyle name="Normal 69" xfId="14" xr:uid="{DAC32C74-655A-4E9F-A74B-ADA2212DD737}"/>
    <cellStyle name="Normal 70" xfId="12" xr:uid="{EB1E642D-BEE0-4566-BA69-BE92ABD43091}"/>
    <cellStyle name="Normal 72" xfId="25" xr:uid="{B8E3F94B-EA9A-4806-8632-CCDA1ECDC74F}"/>
    <cellStyle name="Normal 74" xfId="22" xr:uid="{C5B2CDB4-0B2E-40D1-BECB-1FB6E3F47CA5}"/>
    <cellStyle name="Percent 2" xfId="5" xr:uid="{03D1C999-4950-4181-BE4E-A215D8708A70}"/>
    <cellStyle name="Percent 3" xfId="13" xr:uid="{70EDA70D-2718-4208-8522-7EE00DD4002C}"/>
    <cellStyle name="Style 1" xfId="3" xr:uid="{F4609D05-B161-47A5-8040-F8D4BA086F06}"/>
    <cellStyle name="Style 1 4" xfId="10" xr:uid="{1077F7E2-55DF-4288-96EE-B774E9C91A76}"/>
    <cellStyle name="常规" xfId="0" builtinId="0"/>
    <cellStyle name="常规 20" xfId="17" xr:uid="{1D7D5AF7-93C3-44E9-B6AA-3E770523D17C}"/>
    <cellStyle name="常规 20 4" xfId="20" xr:uid="{49F71037-E1B0-4459-AF23-2619196960F2}"/>
    <cellStyle name="常规 20 5" xfId="24" xr:uid="{FD62A439-5C97-46CD-940A-9E0908A36327}"/>
    <cellStyle name="常规 20 6" xfId="18" xr:uid="{E77B9B1F-A0A0-4EE0-8BDB-44F8BAB30BAF}"/>
    <cellStyle name="常规 4" xfId="16" xr:uid="{847E1D48-9478-49B6-9471-DE89E140BA02}"/>
    <cellStyle name="常规 7" xfId="15" xr:uid="{BB0474E8-7B7C-4510-8DCF-E84FDE50314D}"/>
    <cellStyle name="千位分隔 3" xfId="21" xr:uid="{0CA9368D-EAEB-4207-8614-3FE9CB992CF1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TEMPLATE\CONST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tcfile11\merchcommon\Merchandise%20Operations\Negotiations%20Team%20Folder\03%20Hardlines%20B\03%20Domestics\D60\2009\S10%20Negotiations\Shabby\3.%20Models\D60%20Shabby%20MCM-star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_GM\HOM\Kristin%20Lee\DOMESTICS\Assortment%20Plans\Master%20Copies\Domestics%20Assortment%20Plan%20-%20Master%20Cop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Fall%2012%20development\D65%20Holiday\Line%20Pla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arah.chen\Local%20Settings\Temporary%20Internet%20Files\OLK4C\DEC%20SmartDry%20New%20Colors%2007%2023%2013%20(2)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dhl\tht%20designing\SAMPLE%20THT-2\Sample%20Master%20Card\2059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6.4\desi_aht2\Vinod%20Singh-%2001.06.09\DAILY%20FILES\TAGS\TAG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ldh\Marketing\Documents%20and%20Settings\kishorekumar\Desktop\Book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PECS\MISSES\801\ZELLERS\F97\F7-100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DS%20NEW%20CENTENNIAL%201-2-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PECS\TRACKING\WENDY\APPROVA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arah.chen\Local%20Settings\Temporary%20Internet%20Files\OLK21\JLA%20-%20NEW%20SMART%20DRY%20TOWEL%20OCTOBER%20DELIVERY%20(2).xlsm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rijansrivastava\AppData\Local\Temp\notesFFF692\https:\star.target.com\Michelle\Seating%2007.04\Seating-Kitchen%20Round%20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ldh\Marketing\DOCUME~1\DINESH~1\LOCALS~1\Temp\notesFFF692\Canopy_Wk08_IDPT_w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_ldh\Marketing\Documents%20and%20Settings\z045424\Desktop\Forms\PCB%20Softgoods%206%206%2020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ize"/>
      <sheetName val="TNS Worksheet"/>
      <sheetName val="Baseline"/>
      <sheetName val="Units"/>
      <sheetName val="Dating-Defect"/>
      <sheetName val="Domestic Calc"/>
      <sheetName val="Import Calc"/>
      <sheetName val="FCA Calc"/>
      <sheetName val="Final Item Grid"/>
      <sheetName val="Category Summary"/>
      <sheetName val="TY v BL"/>
      <sheetName val="TSS IAG"/>
      <sheetName val="Summary"/>
      <sheetName val="Item Summary"/>
      <sheetName val="Vendor 1"/>
      <sheetName val="Vendor 2"/>
      <sheetName val="Vendor 3"/>
      <sheetName val="Vendor 4"/>
      <sheetName val="Vendor 5"/>
      <sheetName val="Vendor 6"/>
      <sheetName val="Vendor 7"/>
      <sheetName val="Vendor 8"/>
      <sheetName val="Vendor 9"/>
      <sheetName val="Vendor 10"/>
      <sheetName val="Freight"/>
      <sheetName val="Ter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"/>
      <sheetName val="6 Month Forecast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PO x Pack original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macro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EC SmartDry New Colors 07 23 1"/>
    </sheetNames>
    <sheetDataSet>
      <sheetData sheetId="0"/>
      <sheetData sheetId="1"/>
      <sheetData sheetId="2"/>
      <sheetData sheetId="3"/>
      <sheetData sheetId="4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Aussino</v>
          </cell>
        </row>
        <row r="16">
          <cell r="A16" t="str">
            <v>Avanti</v>
          </cell>
        </row>
        <row r="17">
          <cell r="A17" t="str">
            <v>Baltic Linens</v>
          </cell>
        </row>
        <row r="18">
          <cell r="A18" t="str">
            <v>Bardwil</v>
          </cell>
        </row>
        <row r="19">
          <cell r="A19" t="str">
            <v xml:space="preserve">Beatrice </v>
          </cell>
        </row>
        <row r="20">
          <cell r="A20" t="str">
            <v>Benson Mills</v>
          </cell>
        </row>
        <row r="21">
          <cell r="A21" t="str">
            <v>Blonder Home</v>
          </cell>
        </row>
        <row r="22">
          <cell r="A22" t="str">
            <v>Boston Warehouse</v>
          </cell>
        </row>
        <row r="23">
          <cell r="A23" t="str">
            <v>Brentwood Orignals</v>
          </cell>
        </row>
        <row r="24">
          <cell r="A24" t="str">
            <v>Chesapeake Rugs</v>
          </cell>
        </row>
        <row r="25">
          <cell r="A25" t="str">
            <v>Conker Trading</v>
          </cell>
        </row>
        <row r="26">
          <cell r="A26" t="str">
            <v>Counter Art</v>
          </cell>
        </row>
        <row r="27">
          <cell r="A27" t="str">
            <v>Creative Bath</v>
          </cell>
        </row>
        <row r="28">
          <cell r="A28" t="str">
            <v>Croscill</v>
          </cell>
        </row>
        <row r="29">
          <cell r="A29" t="str">
            <v>CSS Marketing</v>
          </cell>
        </row>
        <row r="30">
          <cell r="A30" t="str">
            <v>Dalyn Rugs</v>
          </cell>
        </row>
        <row r="31">
          <cell r="A31" t="str">
            <v>Devgiri Exports</v>
          </cell>
        </row>
        <row r="32">
          <cell r="A32" t="str">
            <v>DII</v>
          </cell>
        </row>
        <row r="33">
          <cell r="A33" t="str">
            <v>Direct Home Textiles</v>
          </cell>
        </row>
        <row r="34">
          <cell r="A34" t="str">
            <v>Divatex</v>
          </cell>
        </row>
        <row r="35">
          <cell r="A35" t="str">
            <v>Domay</v>
          </cell>
        </row>
        <row r="36">
          <cell r="A36" t="str">
            <v>DownLite</v>
          </cell>
        </row>
        <row r="37">
          <cell r="A37" t="str">
            <v>Ellison First Asia</v>
          </cell>
        </row>
        <row r="38">
          <cell r="A38" t="str">
            <v>Elrene</v>
          </cell>
        </row>
        <row r="39">
          <cell r="A39" t="str">
            <v>EnVogue</v>
          </cell>
        </row>
        <row r="40">
          <cell r="A40" t="str">
            <v>ER Carpenter</v>
          </cell>
        </row>
        <row r="41">
          <cell r="A41" t="str">
            <v>Evergreen</v>
          </cell>
        </row>
        <row r="42">
          <cell r="A42" t="str">
            <v>Fallani &amp; Cohn</v>
          </cell>
        </row>
        <row r="43">
          <cell r="A43" t="str">
            <v>Feizy Rugs</v>
          </cell>
        </row>
        <row r="44">
          <cell r="A44" t="str">
            <v>Foreston Trends</v>
          </cell>
        </row>
        <row r="45">
          <cell r="A45" t="str">
            <v>Ginsey</v>
          </cell>
        </row>
        <row r="46">
          <cell r="A46" t="str">
            <v>Global Eagle</v>
          </cell>
        </row>
        <row r="47">
          <cell r="A47" t="str">
            <v>Harman</v>
          </cell>
        </row>
        <row r="48">
          <cell r="A48" t="str">
            <v>Hollander</v>
          </cell>
        </row>
        <row r="49">
          <cell r="A49" t="str">
            <v>Home Dynamix</v>
          </cell>
        </row>
        <row r="50">
          <cell r="A50" t="str">
            <v>HomeWear</v>
          </cell>
        </row>
        <row r="51">
          <cell r="A51" t="str">
            <v>India Connection</v>
          </cell>
        </row>
        <row r="52">
          <cell r="A52" t="str">
            <v>India Ink</v>
          </cell>
        </row>
        <row r="53">
          <cell r="A53" t="str">
            <v>Ivy Hill Home</v>
          </cell>
        </row>
        <row r="54">
          <cell r="A54" t="str">
            <v>Jabara</v>
          </cell>
        </row>
        <row r="55">
          <cell r="A55" t="str">
            <v>Jarden</v>
          </cell>
        </row>
        <row r="56">
          <cell r="A56" t="str">
            <v>JLA Home</v>
          </cell>
        </row>
        <row r="57">
          <cell r="A57" t="str">
            <v>John Ritzenthaler Co</v>
          </cell>
        </row>
        <row r="58">
          <cell r="A58" t="str">
            <v>KAS Rugs</v>
          </cell>
        </row>
        <row r="59">
          <cell r="A59" t="str">
            <v>Kassatex Towels</v>
          </cell>
        </row>
        <row r="60">
          <cell r="A60" t="str">
            <v>Kay Dee Designs</v>
          </cell>
        </row>
        <row r="61">
          <cell r="A61" t="str">
            <v>Kemp &amp; Beatly</v>
          </cell>
        </row>
        <row r="62">
          <cell r="A62" t="str">
            <v>Kennedy</v>
          </cell>
        </row>
        <row r="63">
          <cell r="A63" t="str">
            <v>Kenney Mfgr</v>
          </cell>
        </row>
        <row r="64">
          <cell r="A64" t="str">
            <v>Lamont Limited</v>
          </cell>
        </row>
        <row r="65">
          <cell r="A65" t="str">
            <v>Leila's Linens</v>
          </cell>
        </row>
        <row r="66">
          <cell r="A66" t="str">
            <v>Levtex LLC</v>
          </cell>
        </row>
        <row r="67">
          <cell r="A67" t="str">
            <v>Lintex Linens</v>
          </cell>
        </row>
        <row r="68">
          <cell r="A68" t="str">
            <v>Louisville Bedding</v>
          </cell>
        </row>
        <row r="69">
          <cell r="A69" t="str">
            <v>Mahogany (RA Home Inc)</v>
          </cell>
        </row>
        <row r="70">
          <cell r="A70" t="str">
            <v>Manual Woodworkers</v>
          </cell>
        </row>
        <row r="71">
          <cell r="A71" t="str">
            <v>Maytex Mills</v>
          </cell>
        </row>
        <row r="72">
          <cell r="A72" t="str">
            <v>Mera</v>
          </cell>
        </row>
        <row r="73">
          <cell r="A73" t="str">
            <v>MOD Lifestyles</v>
          </cell>
        </row>
        <row r="74">
          <cell r="A74" t="str">
            <v>Mohawk</v>
          </cell>
        </row>
        <row r="75">
          <cell r="A75" t="str">
            <v>M-Style</v>
          </cell>
        </row>
        <row r="76">
          <cell r="A76" t="str">
            <v>MVP/Stein Mart Imports</v>
          </cell>
        </row>
        <row r="77">
          <cell r="A77" t="str">
            <v>Nap</v>
          </cell>
        </row>
        <row r="78">
          <cell r="A78" t="str">
            <v>Next Creations Holdings</v>
          </cell>
        </row>
        <row r="79">
          <cell r="A79" t="str">
            <v>Newport Layton</v>
          </cell>
        </row>
        <row r="80">
          <cell r="A80" t="str">
            <v>Nourison</v>
          </cell>
        </row>
        <row r="81">
          <cell r="A81" t="str">
            <v>Oriental Weavers</v>
          </cell>
        </row>
        <row r="82">
          <cell r="A82" t="str">
            <v>Ovation Ind</v>
          </cell>
        </row>
        <row r="83">
          <cell r="A83" t="str">
            <v>Pacific Merchants</v>
          </cell>
        </row>
        <row r="84">
          <cell r="A84" t="str">
            <v>Park B. Smith</v>
          </cell>
        </row>
        <row r="85">
          <cell r="A85" t="str">
            <v>Peking Hanidcrafts</v>
          </cell>
        </row>
        <row r="86">
          <cell r="A86" t="str">
            <v>Perfit Fit Ind</v>
          </cell>
        </row>
        <row r="87">
          <cell r="A87" t="str">
            <v>Planet Home</v>
          </cell>
        </row>
        <row r="88">
          <cell r="A88" t="str">
            <v>Rasa Home</v>
          </cell>
        </row>
        <row r="89">
          <cell r="A89" t="str">
            <v>Regence Home</v>
          </cell>
        </row>
        <row r="90">
          <cell r="A90" t="str">
            <v>Revere Mills</v>
          </cell>
        </row>
        <row r="91">
          <cell r="A91" t="str">
            <v>Revman</v>
          </cell>
        </row>
        <row r="92">
          <cell r="A92" t="str">
            <v>Robley</v>
          </cell>
        </row>
        <row r="93">
          <cell r="A93" t="str">
            <v>Rose Tree</v>
          </cell>
        </row>
        <row r="94">
          <cell r="A94" t="str">
            <v>S2 Resources</v>
          </cell>
        </row>
        <row r="95">
          <cell r="A95" t="str">
            <v>Saparna</v>
          </cell>
        </row>
        <row r="96">
          <cell r="A96" t="str">
            <v>Saturday Knight</v>
          </cell>
        </row>
        <row r="97">
          <cell r="A97" t="str">
            <v>Scent-sation</v>
          </cell>
        </row>
        <row r="98">
          <cell r="A98" t="str">
            <v>Sherry Kline/Pacific Coast</v>
          </cell>
        </row>
        <row r="99">
          <cell r="A99" t="str">
            <v>Sinomax</v>
          </cell>
        </row>
        <row r="100">
          <cell r="A100" t="str">
            <v>Sleep Studio</v>
          </cell>
        </row>
        <row r="101">
          <cell r="A101" t="str">
            <v>SNA Textiles</v>
          </cell>
        </row>
        <row r="102">
          <cell r="A102" t="str">
            <v>Sunham</v>
          </cell>
        </row>
        <row r="103">
          <cell r="A103" t="str">
            <v>Suntex</v>
          </cell>
        </row>
        <row r="104">
          <cell r="A104" t="str">
            <v>Taymor</v>
          </cell>
        </row>
        <row r="105">
          <cell r="A105" t="str">
            <v>Thro</v>
          </cell>
        </row>
        <row r="106">
          <cell r="A106" t="str">
            <v>Town &amp; Country</v>
          </cell>
        </row>
        <row r="107">
          <cell r="A107" t="str">
            <v>Tradewinds Imports</v>
          </cell>
        </row>
        <row r="108">
          <cell r="A108" t="str">
            <v>Trendex</v>
          </cell>
        </row>
        <row r="109">
          <cell r="A109" t="str">
            <v>Tripar</v>
          </cell>
        </row>
        <row r="110">
          <cell r="A110" t="str">
            <v>Vantage</v>
          </cell>
        </row>
        <row r="111">
          <cell r="A111" t="str">
            <v>Venus</v>
          </cell>
        </row>
        <row r="112">
          <cell r="A112" t="str">
            <v>Welcome Ind</v>
          </cell>
        </row>
        <row r="113">
          <cell r="A113" t="str">
            <v>West Point Stevens</v>
          </cell>
        </row>
        <row r="114">
          <cell r="A114" t="str">
            <v>Westgate</v>
          </cell>
        </row>
        <row r="412">
          <cell r="A412" t="str">
            <v>supplier</v>
          </cell>
        </row>
        <row r="413">
          <cell r="A413" t="str">
            <v>x</v>
          </cell>
        </row>
      </sheetData>
      <sheetData sheetId="5">
        <row r="3">
          <cell r="B3" t="str">
            <v>NO</v>
          </cell>
        </row>
      </sheetData>
      <sheetData sheetId="6">
        <row r="3">
          <cell r="B3">
            <v>479</v>
          </cell>
        </row>
      </sheetData>
      <sheetData sheetId="7">
        <row r="3">
          <cell r="B3" t="str">
            <v>ADVERTISED</v>
          </cell>
        </row>
      </sheetData>
      <sheetData sheetId="8">
        <row r="2">
          <cell r="B2" t="str">
            <v>10% CHARGEBACK IF NOT SHIPPED COMPLETE WITHIN SHIP WINDOW.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BG6">
            <v>5</v>
          </cell>
          <cell r="BI6">
            <v>5</v>
          </cell>
          <cell r="BL6">
            <v>954</v>
          </cell>
        </row>
        <row r="7">
          <cell r="BG7">
            <v>6</v>
          </cell>
          <cell r="BI7">
            <v>6</v>
          </cell>
          <cell r="BL7">
            <v>9541</v>
          </cell>
        </row>
        <row r="8">
          <cell r="BG8">
            <v>7</v>
          </cell>
          <cell r="BI8">
            <v>7</v>
          </cell>
          <cell r="BL8">
            <v>940</v>
          </cell>
        </row>
        <row r="9">
          <cell r="BG9">
            <v>8</v>
          </cell>
          <cell r="BI9">
            <v>8</v>
          </cell>
          <cell r="BL9">
            <v>990</v>
          </cell>
        </row>
        <row r="10">
          <cell r="BG10">
            <v>9</v>
          </cell>
          <cell r="BI10">
            <v>9</v>
          </cell>
          <cell r="BL10">
            <v>9901</v>
          </cell>
        </row>
        <row r="11">
          <cell r="BG11">
            <v>10</v>
          </cell>
          <cell r="BI11">
            <v>10</v>
          </cell>
          <cell r="BL11">
            <v>9402</v>
          </cell>
        </row>
        <row r="12">
          <cell r="BG12">
            <v>11</v>
          </cell>
          <cell r="BI12">
            <v>11</v>
          </cell>
          <cell r="BL12">
            <v>901</v>
          </cell>
        </row>
        <row r="13">
          <cell r="BG13">
            <v>12</v>
          </cell>
          <cell r="BI13">
            <v>12</v>
          </cell>
          <cell r="BL13">
            <v>9011</v>
          </cell>
        </row>
        <row r="14">
          <cell r="BG14">
            <v>13</v>
          </cell>
          <cell r="BI14">
            <v>13</v>
          </cell>
          <cell r="BL14">
            <v>921</v>
          </cell>
        </row>
        <row r="15">
          <cell r="BG15">
            <v>14</v>
          </cell>
          <cell r="BI15">
            <v>14</v>
          </cell>
          <cell r="BL15">
            <v>9211</v>
          </cell>
        </row>
        <row r="16">
          <cell r="BG16">
            <v>15</v>
          </cell>
          <cell r="BI16">
            <v>15</v>
          </cell>
          <cell r="BL16">
            <v>950</v>
          </cell>
        </row>
        <row r="17">
          <cell r="BL17">
            <v>9501</v>
          </cell>
        </row>
        <row r="18">
          <cell r="BL18">
            <v>951</v>
          </cell>
        </row>
        <row r="19">
          <cell r="BL19">
            <v>9511</v>
          </cell>
        </row>
        <row r="20">
          <cell r="BL20">
            <v>9401</v>
          </cell>
        </row>
        <row r="21">
          <cell r="BL21">
            <v>980</v>
          </cell>
        </row>
        <row r="22">
          <cell r="BL22">
            <v>9801</v>
          </cell>
        </row>
      </sheetData>
      <sheetData sheetId="9"/>
      <sheetData sheetId="10"/>
      <sheetData sheetId="11"/>
      <sheetData sheetId="12"/>
      <sheetData sheetId="13"/>
      <sheetData sheetId="14">
        <row r="2">
          <cell r="F2">
            <v>1</v>
          </cell>
        </row>
      </sheetData>
      <sheetData sheetId="15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6"/>
      <sheetData sheetId="17"/>
      <sheetData sheetId="18"/>
      <sheetData sheetId="19"/>
      <sheetData sheetId="20">
        <row r="2">
          <cell r="A2">
            <v>40937</v>
          </cell>
        </row>
      </sheetData>
      <sheetData sheetId="2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  <sheetName val="SR2527 TO 2530"/>
      <sheetName val="SR.2521,2522 TO 2523CABANAGREEN"/>
      <sheetName val="SR.2518,2519 TO 2520"/>
      <sheetName val="SR.2515,2516 TO 2517"/>
      <sheetName val="SR.2512,2513 to 2514 "/>
      <sheetName val="SR.2509,2510 to 2511 "/>
      <sheetName val="SR.2506,2507 to 2508"/>
      <sheetName val="2485&amp;2486"/>
      <sheetName val="SR.2504&amp;2505"/>
      <sheetName val="SR.2502&amp;2503"/>
      <sheetName val="SR.2500&amp;2501"/>
      <sheetName val="SR.2498&amp;2499"/>
      <sheetName val="SR2487"/>
      <sheetName val="SR2482 TO 2486"/>
      <sheetName val="SR.2481"/>
      <sheetName val="SR.2479 &amp; 2480"/>
      <sheetName val="SR2478"/>
      <sheetName val="SR2476&amp; 2477"/>
      <sheetName val="SR2475"/>
      <sheetName val="SR2474"/>
      <sheetName val="SR.2469 TO 2473"/>
      <sheetName val="SR.2468"/>
      <sheetName val="2467"/>
      <sheetName val="2465"/>
      <sheetName val="SR2465&amp;2466"/>
      <sheetName val="SR.2459"/>
      <sheetName val="SR.2419"/>
      <sheetName val="SR2457&amp;2458"/>
      <sheetName val="SR2454&amp;2456"/>
      <sheetName val="SR.2437,2438,2439"/>
      <sheetName val="SR.2434,2435,2436"/>
      <sheetName val="SR.2431,2432,2433"/>
      <sheetName val="SR.2423,2424,2425"/>
      <sheetName val="SR 2420,2421,2422"/>
      <sheetName val="SR.2415,2416,2417,2418,2419"/>
      <sheetName val="SR..2414"/>
      <sheetName val="SR-2402 &amp; 2404"/>
      <sheetName val="SR.2410"/>
      <sheetName val="SR2405 TO 2408"/>
      <sheetName val="SR2399 &amp; 2400"/>
      <sheetName val="SR2397 &amp; 2398"/>
      <sheetName val="SR2395 &amp; 2396"/>
      <sheetName val="SR2393 &amp; 2394"/>
      <sheetName val="SR2387 &amp; 2388"/>
      <sheetName val="SR2391 &amp; 2392"/>
      <sheetName val="SR2389 &amp; 2390"/>
      <sheetName val="SR2378 TO 2386"/>
      <sheetName val="SR2376&amp;2377"/>
      <sheetName val="SR2374&amp;2375"/>
      <sheetName val="SR2372&amp;2373"/>
      <sheetName val="SR2370&amp;2371"/>
      <sheetName val="SR2368&amp;2369"/>
      <sheetName val="SR2366&amp;2367"/>
      <sheetName val="SR2364&amp;2365"/>
      <sheetName val="SR2347&amp;2348"/>
      <sheetName val="SR2363"/>
      <sheetName val="SR2361&amp;2362"/>
      <sheetName val="SR2359&amp;2360"/>
      <sheetName val="SR2345&amp;2346"/>
      <sheetName val="BURLINGTON 2293,2297"/>
      <sheetName val="2289"/>
      <sheetName val="SR2281,2282"/>
      <sheetName val="SHOPKO 26 ZT 2031 "/>
      <sheetName val="WALMART CUBE 2018"/>
      <sheetName val="WALMART CUBE 2014"/>
      <sheetName val="WALMART  WHITE09,010,011,12,13"/>
      <sheetName val="JCPLONGER LOOP 2008"/>
      <sheetName val="WALMART CUBE B.H.W. 2005,06,07 "/>
      <sheetName val="WALMART CUBE B.H.W. 2002,03,04"/>
      <sheetName val="JCP WEFT INSERT 1&amp;4 2000 TO 01"/>
      <sheetName val="JCP WEFT INSERT 2 &amp;3 1998 TO 99"/>
      <sheetName val="JCP LT FACE 1997"/>
      <sheetName val="MCU5 28 ORGANIC 1996"/>
      <sheetName val="SEARS QUICK DRY 1995"/>
      <sheetName val="1 PLY HEMP 1993 TO 1994"/>
      <sheetName val="COSTCO MU FUNC 1992"/>
      <sheetName val="SEARS HEMP ZT 1991"/>
      <sheetName val="HSI SLUB &amp; ORGANIC 1988 TO 89"/>
      <sheetName val="LANDS END BAMBOO 1987"/>
      <sheetName val="LANDS END BAMBOO 1986"/>
      <sheetName val="EMBROIDERY 1984 TO 1985 "/>
      <sheetName val="COTTON HEMP LT 1982 TO 83"/>
      <sheetName val="CYPRESS 1980 TO 1981"/>
      <sheetName val="2 PLY COTTON BAMBOO 1979"/>
      <sheetName val="JCP ZT TEXTURE 1977 TO 1978"/>
      <sheetName val="JCP ZT TEXTURE 1975 TO 1976"/>
      <sheetName val="JCP ZT TEXTURE 1973 TO 1974"/>
      <sheetName val="JCP ZT WRAPPER RIB BATH 1972"/>
      <sheetName val="WALMART 3 PLY ZT 1970 TO 71"/>
      <sheetName val="WALMART 3 PLY ZT 1968 TO 69"/>
      <sheetName val="JCP SHEARED 1966 TO 1967"/>
      <sheetName val="JCP SHEARED 1964 TO 1965"/>
      <sheetName val="WALMART WRAPPER 1962 TO 63"/>
      <sheetName val="WALMART WRAPPER 1960 TO 61"/>
      <sheetName val="COSTCO YD BATHSHEET 1958 TO 59"/>
      <sheetName val="BBB   OPT-2 1956 TO 1957"/>
      <sheetName val="BBB   OPT-1 1954 TO 1955"/>
      <sheetName val="WRT YD BATH 1953"/>
      <sheetName val="LANDS END OC ZT 1952"/>
      <sheetName val="LANDS END OC ZT 1951"/>
      <sheetName val="LANDS END OC ZT 1950"/>
      <sheetName val="LANDS END OC ZT 1949"/>
      <sheetName val="LANDS END OC ZT 1948"/>
      <sheetName val="LANDS END OC ZT 1947"/>
      <sheetName val="LANDS END OC ZT 1946"/>
      <sheetName val="COSTCO BATHSHEET 1944 TO 1945"/>
      <sheetName val="LANDS END OC ZT 1943"/>
      <sheetName val="HYGRO COTTON 1941 TO 42"/>
      <sheetName val="SUPER FINE ZT WALMART 1940"/>
      <sheetName val="2 PLY ORGANIC 1939"/>
      <sheetName val="LANDS END PIMA 1938"/>
      <sheetName val="HSI REV CHINCHILLA 1937"/>
      <sheetName val="MAINSTAY B H W 1936"/>
      <sheetName val="MAINSTAY B H W 1935"/>
      <sheetName val="JCP MINI RIB 1933 TO 1934"/>
      <sheetName val="QUICK DRY POLY BASE 1931 TO 32"/>
      <sheetName val="COTTON HEMP LT 1929 TO 1930"/>
      <sheetName val="LENDS END OC ZT 1928"/>
      <sheetName val="LANDS END OC ZT 1928"/>
      <sheetName val="LANDS END OC ZT 1927"/>
      <sheetName val="LANDS END OC ZT 1926"/>
      <sheetName val="HSI SLUB REV 1926 TO 1928"/>
      <sheetName val="LANDS END OC ZT 1925"/>
      <sheetName val="LANDS END OC ZT 1924"/>
      <sheetName val="LANDS END OC ZT 1923"/>
      <sheetName val="JCP RIB 1920 TO 1922"/>
      <sheetName val="KOHLS ZT TEXTURE 1918 TO 1919"/>
      <sheetName val="MACY ZT TEXTURE 1917"/>
      <sheetName val="T Y PENINGTON 1916"/>
      <sheetName val="LANDS END C BAMBOO B+H+W 1915"/>
      <sheetName val="LANDS END C BAMBOO B+H+W 1914"/>
      <sheetName val="LANDS END C BAMBOO B+H+W 1913"/>
      <sheetName val="SHOPKO 1911 TO 1912"/>
      <sheetName val="KOHLS MU FUNC LT 1910"/>
      <sheetName val="COSTCO WASH 1908 TO 1909"/>
      <sheetName val="COSTCO HAND 1908 TO 1909"/>
      <sheetName val="COSTCO BATH 1908 TO 1909"/>
      <sheetName val="LL BEAN PREMIUM 1906 TO 1907"/>
      <sheetName val="BBB ORGANIC LOW TWIST 1905"/>
      <sheetName val="MICRO COTTON 1903 TO 1904"/>
      <sheetName val="LL BEAN MERC BDR 1901 TO 1902"/>
      <sheetName val="JCP RIB BATH 1899 TO 1900"/>
      <sheetName val="T Y PENINGTON 1898"/>
      <sheetName val="GUEST SUPPLY WALDROF 1897"/>
      <sheetName val="BBB 2 PLY LT 1895 TO 1896"/>
      <sheetName val="BBB 1 PLY MCU5 1893 TO 1894"/>
      <sheetName val="BBB 1 PLY PIMA 1891 TO 1892"/>
      <sheetName val="BBB 2 PLY S-6 1889 TO 1890"/>
      <sheetName val="RALPH LAUREN 1888"/>
      <sheetName val="CLASSIC VINTAGE 1886 TO 1887"/>
      <sheetName val="CLASSIC SKY BLUE 1884 TO 1885"/>
      <sheetName val="CLASSIC WEFT INSERT 1881 TO 83"/>
      <sheetName val="IKEA FRAZEN WASH + GUEST 1880"/>
      <sheetName val="IKEA FRAZEN HAND-1 &amp; 2 1880"/>
      <sheetName val="IKEA FRAZEN BS+BATH 1880"/>
      <sheetName val="PRINTING TOWEL 1879"/>
      <sheetName val="TJ MAX 11 &amp; 13 1877 TO 1878"/>
      <sheetName val="KOHLS MU FUNC 1876"/>
      <sheetName val="IKEA FRAZEN HAND  1875"/>
      <sheetName val="IKEA FRAZEN HAND  1874"/>
      <sheetName val="IIKEA FRAZEN HAND  1873"/>
      <sheetName val="IKEA FRAZEN HAND 1872"/>
      <sheetName val="IKEA FRAZEN HAND 1871"/>
      <sheetName val="QUICK DRY WASH 1870"/>
      <sheetName val="QUICK DRY HAND 1869"/>
      <sheetName val="QUICK DRY BATH 1868"/>
      <sheetName val="LL BEAN STP.1867"/>
      <sheetName val="MU FUNC 1866"/>
      <sheetName val=" ESSENTIAL COMBED 1865"/>
      <sheetName val="LL BEAN 1863"/>
      <sheetName val="HSI YD 1861 TO 1862"/>
      <sheetName val="PENINGTON 1860"/>
      <sheetName val="HILTON GARDEN 1858 TO 1859"/>
      <sheetName val="WRT EMBROIDERY 1856 TO 1857"/>
      <sheetName val="SAMS 3 PLY ZT 1854 TO 1855"/>
      <sheetName val="SAMS EGYP LT 1852 TO 1853"/>
      <sheetName val="SAMS EGYP LT 1850 TO 1851"/>
      <sheetName val="SAMS OC LT 1848 TO 1849"/>
      <sheetName val="SAMS OC LT 1846 TO 1847"/>
      <sheetName val="SAMS HEMP ZT 1844 TO 1845"/>
      <sheetName val="MACY 1841-42 TO 1843"/>
      <sheetName val="MACY 1838-39 TO 1840"/>
      <sheetName val="SAMS CLUB 1836 TO 1837"/>
      <sheetName val="MEIJER BATH 1834 TO 1835"/>
      <sheetName val="MANOR B+H+W 1833"/>
      <sheetName val="MANOR B+H+W 1832"/>
      <sheetName val="MANOR B+H+W 1831"/>
      <sheetName val="PHOTOPRINT 1830"/>
      <sheetName val="MANOR B+H+W 1829"/>
      <sheetName val="MANOR B+H+W 1828"/>
      <sheetName val="MANOR B+H+W 1827"/>
      <sheetName val="MANOR B+H+W 1826"/>
      <sheetName val="GUEST SUPPLY 1822 TO 18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317-TOP"/>
    </sheetNames>
    <sheetDataSet>
      <sheetData sheetId="0"/>
      <sheetData sheetId="1" refreshError="1">
        <row r="2">
          <cell r="B2" t="str">
            <v>DOZEN  qty=12 (DZ)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KlMart Original"/>
      <sheetName val="WalMart Original"/>
      <sheetName val="Walmart Pallet Original"/>
      <sheetName val="JC Penny Original"/>
      <sheetName val="Pallet Original"/>
      <sheetName val="Set Original"/>
      <sheetName val="905XXP"/>
      <sheetName val="905XXR"/>
      <sheetName val="800BXA"/>
      <sheetName val="800BXH"/>
      <sheetName val="800BXL"/>
      <sheetName val="800BXO"/>
      <sheetName val="800BXR"/>
      <sheetName val="800BXU"/>
      <sheetName val="878BBB"/>
      <sheetName val="825BJC"/>
      <sheetName val="P03BWM"/>
      <sheetName val="002PAL"/>
      <sheetName val="J01BTG"/>
      <sheetName val="257BTT"/>
      <sheetName val="P85WPL"/>
      <sheetName val="E04HAA"/>
      <sheetName val="001PAL"/>
      <sheetName val="256BTT"/>
      <sheetName val="997BKD"/>
      <sheetName val="952MJO"/>
      <sheetName val="P08BWM"/>
      <sheetName val="P09BWM"/>
      <sheetName val="P10BWM"/>
      <sheetName val="P11BWM"/>
      <sheetName val="907MAD"/>
      <sheetName val="P03BPT"/>
      <sheetName val="P03HPT"/>
      <sheetName val="P03WPT"/>
      <sheetName val="850BWM"/>
      <sheetName val="856BWM"/>
      <sheetName val="003PAL"/>
      <sheetName val="E01BWM"/>
      <sheetName val="E02BWM"/>
      <sheetName val="E03BWM"/>
      <sheetName val="267BTT"/>
      <sheetName val="203BTT"/>
      <sheetName val="204BTT"/>
      <sheetName val="205BTT"/>
      <sheetName val="206BTT"/>
      <sheetName val="207BTT"/>
      <sheetName val="208BTT"/>
      <sheetName val="209BTT"/>
      <sheetName val="210BTT"/>
      <sheetName val="211BTT"/>
      <sheetName val="212BTT"/>
      <sheetName val="213BTT"/>
      <sheetName val="214BTT"/>
      <sheetName val="215BTT"/>
      <sheetName val="216BTT"/>
      <sheetName val="217BTT"/>
      <sheetName val="218BTT"/>
      <sheetName val="219BTT"/>
      <sheetName val="220BTT"/>
      <sheetName val="221BTT"/>
      <sheetName val="222BTT"/>
      <sheetName val="283BTT"/>
      <sheetName val="263BTT"/>
      <sheetName val="291BTT"/>
      <sheetName val="303BTT"/>
      <sheetName val="275BTT"/>
      <sheetName val="284BTT"/>
      <sheetName val="004PAL"/>
      <sheetName val="260BTT"/>
      <sheetName val="932BEL"/>
      <sheetName val="254BTT"/>
      <sheetName val="294BTT"/>
      <sheetName val="307BTT"/>
      <sheetName val="301BTT"/>
      <sheetName val="304BTT"/>
      <sheetName val="322WTT"/>
      <sheetName val="I05BWM"/>
      <sheetName val="8703WM"/>
      <sheetName val="320BTT"/>
      <sheetName val="324BTT"/>
      <sheetName val="325BTT"/>
      <sheetName val="326BTT"/>
      <sheetName val="310BTT"/>
      <sheetName val="235BTT"/>
      <sheetName val="265BTT"/>
      <sheetName val="514BAB"/>
      <sheetName val="866BPL(2)"/>
      <sheetName val="302BTT"/>
      <sheetName val="241BTT"/>
      <sheetName val="335BTT"/>
      <sheetName val="295BTT"/>
      <sheetName val="297BTT"/>
      <sheetName val="299BTT"/>
      <sheetName val="505MAB"/>
      <sheetName val="305BTT"/>
      <sheetName val="313BTT"/>
      <sheetName val="519BSH"/>
      <sheetName val="317BTT"/>
      <sheetName val="342BTT"/>
      <sheetName val="328BTT"/>
      <sheetName val="338BTT"/>
      <sheetName val="355BTT"/>
      <sheetName val="355BTA"/>
      <sheetName val="329BTT"/>
      <sheetName val="336BTT"/>
      <sheetName val="337BTT"/>
      <sheetName val="327BTT"/>
      <sheetName val="334BTT"/>
      <sheetName val="P04BMW"/>
      <sheetName val="365BTT"/>
      <sheetName val="318BTT"/>
      <sheetName val="997BFG"/>
      <sheetName val="361BTT"/>
      <sheetName val="358BTT"/>
      <sheetName val="356BTT"/>
      <sheetName val="841BAA"/>
      <sheetName val="E37BJC"/>
      <sheetName val="005PAL"/>
      <sheetName val="362BTT"/>
      <sheetName val="333BTT"/>
      <sheetName val="P01BJC"/>
      <sheetName val="866BWM"/>
      <sheetName val="I05BSH"/>
      <sheetName val="354BTT"/>
      <sheetName val="369BTT"/>
      <sheetName val="370BTT"/>
      <sheetName val="339BTT"/>
      <sheetName val="377BTT"/>
      <sheetName val="364BTT"/>
      <sheetName val="368BTT"/>
      <sheetName val="363BTT"/>
      <sheetName val="878BAF"/>
      <sheetName val="889BAF"/>
      <sheetName val="889BAH"/>
      <sheetName val="889BBF"/>
      <sheetName val="889BBH"/>
      <sheetName val="889BCF"/>
      <sheetName val="889BCH"/>
      <sheetName val="379BTT"/>
      <sheetName val="390BTT"/>
      <sheetName val="376BTT"/>
      <sheetName val="394BTT"/>
      <sheetName val="I04BWM"/>
      <sheetName val="879BWM"/>
      <sheetName val="382BTT"/>
      <sheetName val="393BTT"/>
      <sheetName val="393BTA"/>
      <sheetName val="391BTT"/>
      <sheetName val="391BTA"/>
      <sheetName val="392BTT"/>
      <sheetName val="392BTA"/>
      <sheetName val="371HTT"/>
      <sheetName val="378BTT"/>
      <sheetName val="374HTT"/>
      <sheetName val="408BTT"/>
      <sheetName val="401BTT"/>
      <sheetName val="375BTT"/>
      <sheetName val="413BTT"/>
      <sheetName val="373BTT"/>
      <sheetName val="997BKA"/>
      <sheetName val="402BTT"/>
      <sheetName val="383BTT"/>
      <sheetName val="415BTT"/>
      <sheetName val="417WTT"/>
      <sheetName val="416HT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Mapping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95BBB"/>
      <sheetName val="895BXA"/>
      <sheetName val="895BW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Costs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Spec Sheet"/>
      <sheetName val="X-POR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macros"/>
      <sheetName val="vendor info"/>
      <sheetName val="tickets"/>
      <sheetName val="hangers"/>
      <sheetName val="comments"/>
      <sheetName val="other data"/>
      <sheetName val="JLA - NEW SMART DRY TOWEL OCTOB"/>
    </sheetNames>
    <sheetDataSet>
      <sheetData sheetId="0"/>
      <sheetData sheetId="1"/>
      <sheetData sheetId="2">
        <row r="5">
          <cell r="A5" t="str">
            <v>Supplier</v>
          </cell>
        </row>
      </sheetData>
      <sheetData sheetId="3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LU</v>
          </cell>
          <cell r="G8" t="str">
            <v>LU-LABEL USE UPC</v>
          </cell>
        </row>
        <row r="9">
          <cell r="B9" t="str">
            <v>ML</v>
          </cell>
          <cell r="G9" t="str">
            <v>ML-MINI LABEL</v>
          </cell>
        </row>
        <row r="10">
          <cell r="B10" t="str">
            <v>MT</v>
          </cell>
          <cell r="G10" t="str">
            <v>MT-MINI TAG</v>
          </cell>
        </row>
        <row r="11">
          <cell r="B11" t="str">
            <v>MU</v>
          </cell>
          <cell r="G11" t="str">
            <v>MU-MINI TAG USE UPC</v>
          </cell>
        </row>
        <row r="12">
          <cell r="B12" t="str">
            <v>RL</v>
          </cell>
          <cell r="G12" t="str">
            <v>RL-RAT TAIL</v>
          </cell>
        </row>
        <row r="13">
          <cell r="B13" t="str">
            <v>UL</v>
          </cell>
          <cell r="G13" t="str">
            <v>UL-MINI LABEL USE UPC</v>
          </cell>
        </row>
        <row r="14">
          <cell r="B14" t="str">
            <v>PS</v>
          </cell>
          <cell r="G14" t="str">
            <v>PANTY SMALL</v>
          </cell>
        </row>
        <row r="15">
          <cell r="B15" t="str">
            <v>PM</v>
          </cell>
          <cell r="G15" t="str">
            <v>PANTY MEDIUM</v>
          </cell>
        </row>
        <row r="16">
          <cell r="B16" t="str">
            <v>PL</v>
          </cell>
          <cell r="G16" t="str">
            <v>PANTY LARGE</v>
          </cell>
        </row>
        <row r="17">
          <cell r="B17" t="str">
            <v>PX</v>
          </cell>
          <cell r="G17" t="str">
            <v>PANTY X LARGE</v>
          </cell>
        </row>
        <row r="18">
          <cell r="B18" t="str">
            <v>NR</v>
          </cell>
          <cell r="G18" t="str">
            <v>NO</v>
          </cell>
        </row>
        <row r="19">
          <cell r="G19" t="str">
            <v>NR- NOT REQUIRED</v>
          </cell>
        </row>
        <row r="36">
          <cell r="B36" t="str">
            <v>x</v>
          </cell>
          <cell r="G36" t="str">
            <v>x</v>
          </cell>
        </row>
      </sheetData>
      <sheetData sheetId="4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5">
        <row r="3">
          <cell r="B3" t="str">
            <v>ADVERTISED</v>
          </cell>
          <cell r="F3" t="str">
            <v>ALLOCATE SKU'S UNDER STYLE</v>
          </cell>
        </row>
        <row r="4">
          <cell r="B4" t="str">
            <v>FABULOUS FIND</v>
          </cell>
          <cell r="F4" t="str">
            <v>ALLOCATE SINGLE SKU'S</v>
          </cell>
        </row>
        <row r="5">
          <cell r="B5" t="str">
            <v>20% CHARGEBACK IF NOT SHIPPED COMPLETE WITHIN SHIP WINDOW.</v>
          </cell>
          <cell r="F5" t="str">
            <v>ALLOCATE TO STORE BRKDWN</v>
          </cell>
        </row>
        <row r="6">
          <cell r="B6" t="str">
            <v>ANIMAL</v>
          </cell>
          <cell r="F6" t="str">
            <v>ATTRIBUTE GROUP</v>
          </cell>
        </row>
        <row r="7">
          <cell r="B7" t="str">
            <v>BLACK/WHITE/RED</v>
          </cell>
          <cell r="F7" t="str">
            <v>HISTORY</v>
          </cell>
        </row>
        <row r="8">
          <cell r="B8" t="str">
            <v>BOUTIQUE ESSENTIAL LABELS</v>
          </cell>
          <cell r="F8" t="str">
            <v>LOCATION RESTRICTIONS</v>
          </cell>
        </row>
        <row r="9">
          <cell r="B9" t="str">
            <v>DO NOT EDI BULK</v>
          </cell>
          <cell r="F9" t="str">
            <v>OTHER</v>
          </cell>
        </row>
        <row r="10">
          <cell r="B10" t="str">
            <v>DO NOT PACK TO STORE BKDWNS</v>
          </cell>
          <cell r="F10" t="str">
            <v>PROFILE</v>
          </cell>
        </row>
        <row r="11">
          <cell r="B11" t="str">
            <v>FABULOUS FIND</v>
          </cell>
          <cell r="F11" t="str">
            <v>SIZE SCALE</v>
          </cell>
        </row>
        <row r="12">
          <cell r="B12" t="str">
            <v>FLAT PACK</v>
          </cell>
          <cell r="F12" t="str">
            <v>THIS IS AN AD STYLE</v>
          </cell>
        </row>
        <row r="13">
          <cell r="B13" t="str">
            <v>GOLD</v>
          </cell>
          <cell r="F13" t="str">
            <v>TREND</v>
          </cell>
        </row>
        <row r="14">
          <cell r="B14" t="str">
            <v>HANDBAGS MUST BE STUFFED</v>
          </cell>
          <cell r="F14" t="str">
            <v>VENDOR MINIMUMS</v>
          </cell>
        </row>
        <row r="15">
          <cell r="B15" t="str">
            <v>HOLD OFF FLOOR</v>
          </cell>
          <cell r="F15" t="str">
            <v>VENDOR PREPACK</v>
          </cell>
        </row>
        <row r="16">
          <cell r="B16" t="str">
            <v>MUST BE 18"  PLUS 3" EXTENDOR</v>
          </cell>
          <cell r="F16" t="str">
            <v>x</v>
          </cell>
        </row>
        <row r="17">
          <cell r="B17" t="str">
            <v>MUST BE ON HANGERS</v>
          </cell>
          <cell r="F17" t="str">
            <v>x</v>
          </cell>
        </row>
        <row r="18">
          <cell r="B18" t="str">
            <v>MUST BE PRETICKETED</v>
          </cell>
          <cell r="F18" t="str">
            <v>x</v>
          </cell>
        </row>
        <row r="19">
          <cell r="B19" t="str">
            <v>MUST COME IN AN INDIV APPROV BOX</v>
          </cell>
          <cell r="F19" t="str">
            <v>x</v>
          </cell>
        </row>
        <row r="20">
          <cell r="B20" t="str">
            <v>MUST HAVE ALAN FLUSSER LABELING</v>
          </cell>
          <cell r="F20" t="str">
            <v>x</v>
          </cell>
        </row>
        <row r="21">
          <cell r="B21" t="str">
            <v>NEW STORE</v>
          </cell>
          <cell r="F21" t="str">
            <v>x</v>
          </cell>
        </row>
        <row r="22">
          <cell r="B22" t="str">
            <v>PEARL</v>
          </cell>
          <cell r="F22" t="str">
            <v>x</v>
          </cell>
        </row>
        <row r="23">
          <cell r="B23" t="str">
            <v>PECK N PECK LABEL</v>
          </cell>
          <cell r="F23" t="str">
            <v>x</v>
          </cell>
        </row>
        <row r="24">
          <cell r="B24" t="str">
            <v>PENDING APPROVAL OF TOP SAMPLE</v>
          </cell>
          <cell r="F24" t="str">
            <v>X</v>
          </cell>
        </row>
        <row r="25">
          <cell r="B25" t="str">
            <v>RUSH</v>
          </cell>
          <cell r="F25" t="str">
            <v>X</v>
          </cell>
        </row>
        <row r="26">
          <cell r="B26" t="str">
            <v>SEASONAL COLOR</v>
          </cell>
          <cell r="F26" t="str">
            <v>X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6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V2" t="str">
            <v>PICK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V3">
            <v>40551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100</v>
          </cell>
          <cell r="AU3" t="str">
            <v>CLO  Close Out</v>
          </cell>
          <cell r="AY3" t="str">
            <v>X</v>
          </cell>
          <cell r="AZ3" t="str">
            <v>2-BETTER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V4">
            <v>40558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101</v>
          </cell>
          <cell r="AU4" t="str">
            <v>CSP  Customer Service</v>
          </cell>
          <cell r="AZ4" t="str">
            <v>3-BEST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V5">
            <v>40565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102</v>
          </cell>
          <cell r="AU5" t="str">
            <v>EXE  Executive Buy</v>
          </cell>
          <cell r="AZ5" t="str">
            <v>X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V6">
            <v>40572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103</v>
          </cell>
          <cell r="AU6" t="str">
            <v>PRO  Program Buy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V7">
            <v>40579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104</v>
          </cell>
          <cell r="AU7" t="str">
            <v>RSH  Rush Order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V8">
            <v>40586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105</v>
          </cell>
          <cell r="AU8" t="str">
            <v>x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V9">
            <v>40593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111</v>
          </cell>
          <cell r="AU9" t="str">
            <v>x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V10">
            <v>40600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112</v>
          </cell>
          <cell r="AU10" t="str">
            <v>x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V11">
            <v>40607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200</v>
          </cell>
          <cell r="AU11" t="str">
            <v>x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V12">
            <v>40614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204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V13">
            <v>40621</v>
          </cell>
          <cell r="AC13" t="str">
            <v xml:space="preserve">X </v>
          </cell>
          <cell r="AQ13">
            <v>205</v>
          </cell>
          <cell r="AS13">
            <v>205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V14">
            <v>40628</v>
          </cell>
          <cell r="AC14" t="str">
            <v xml:space="preserve">X </v>
          </cell>
          <cell r="AQ14">
            <v>206</v>
          </cell>
          <cell r="AS14">
            <v>206</v>
          </cell>
        </row>
        <row r="15">
          <cell r="I15" t="str">
            <v>AU Australia</v>
          </cell>
          <cell r="K15" t="str">
            <v>Josephine</v>
          </cell>
          <cell r="V15">
            <v>40635</v>
          </cell>
          <cell r="AQ15">
            <v>207</v>
          </cell>
          <cell r="AS15">
            <v>207</v>
          </cell>
        </row>
        <row r="16">
          <cell r="I16" t="str">
            <v>AT Austria</v>
          </cell>
          <cell r="K16" t="str">
            <v>Lark Lane</v>
          </cell>
          <cell r="V16">
            <v>40642</v>
          </cell>
          <cell r="AQ16">
            <v>208</v>
          </cell>
          <cell r="AS16">
            <v>208</v>
          </cell>
        </row>
        <row r="17">
          <cell r="I17" t="str">
            <v>AZ Azerbaijan</v>
          </cell>
          <cell r="K17" t="str">
            <v>Mainbocher Cashmere</v>
          </cell>
          <cell r="V17">
            <v>40649</v>
          </cell>
          <cell r="AQ17">
            <v>300</v>
          </cell>
          <cell r="AS17">
            <v>300</v>
          </cell>
        </row>
        <row r="18">
          <cell r="I18" t="str">
            <v>BS Bahamas</v>
          </cell>
          <cell r="K18" t="str">
            <v>Peck  Peck</v>
          </cell>
          <cell r="V18">
            <v>40656</v>
          </cell>
          <cell r="AQ18">
            <v>306</v>
          </cell>
          <cell r="AS18">
            <v>306</v>
          </cell>
        </row>
        <row r="19">
          <cell r="I19" t="str">
            <v>BH Bahrain</v>
          </cell>
          <cell r="K19" t="str">
            <v>Scott Taylor</v>
          </cell>
          <cell r="V19">
            <v>40663</v>
          </cell>
          <cell r="AQ19">
            <v>307</v>
          </cell>
          <cell r="AS19">
            <v>307</v>
          </cell>
        </row>
        <row r="20">
          <cell r="I20" t="str">
            <v>BD Bangladesh</v>
          </cell>
          <cell r="K20" t="str">
            <v>Sette Ponte</v>
          </cell>
          <cell r="V20">
            <v>40670</v>
          </cell>
          <cell r="AQ20">
            <v>308</v>
          </cell>
          <cell r="AS20">
            <v>308</v>
          </cell>
        </row>
        <row r="21">
          <cell r="I21" t="str">
            <v>BB Barbados</v>
          </cell>
          <cell r="K21" t="str">
            <v>Tommy Bahama</v>
          </cell>
          <cell r="V21">
            <v>40677</v>
          </cell>
          <cell r="AQ21">
            <v>309</v>
          </cell>
          <cell r="AS21">
            <v>309</v>
          </cell>
        </row>
        <row r="22">
          <cell r="I22" t="str">
            <v>BY Belarus</v>
          </cell>
          <cell r="K22" t="str">
            <v>T. Harris</v>
          </cell>
          <cell r="V22">
            <v>40684</v>
          </cell>
          <cell r="AQ22">
            <v>310</v>
          </cell>
          <cell r="AS22">
            <v>310</v>
          </cell>
        </row>
        <row r="23">
          <cell r="I23" t="str">
            <v>BE Belgium</v>
          </cell>
          <cell r="K23" t="str">
            <v>Victor Costa</v>
          </cell>
          <cell r="V23">
            <v>40691</v>
          </cell>
          <cell r="AQ23">
            <v>311</v>
          </cell>
          <cell r="AS23">
            <v>311</v>
          </cell>
        </row>
        <row r="24">
          <cell r="I24" t="str">
            <v>BZ Belize</v>
          </cell>
          <cell r="K24" t="str">
            <v>x</v>
          </cell>
          <cell r="V24">
            <v>40698</v>
          </cell>
          <cell r="AQ24">
            <v>312</v>
          </cell>
          <cell r="AS24">
            <v>312</v>
          </cell>
        </row>
        <row r="25">
          <cell r="I25" t="str">
            <v>BJ Benin</v>
          </cell>
          <cell r="K25" t="str">
            <v>x</v>
          </cell>
          <cell r="V25">
            <v>40705</v>
          </cell>
          <cell r="AQ25">
            <v>313</v>
          </cell>
          <cell r="AS25">
            <v>313</v>
          </cell>
        </row>
        <row r="26">
          <cell r="I26" t="str">
            <v>BM Bermuda</v>
          </cell>
          <cell r="K26" t="str">
            <v>x</v>
          </cell>
          <cell r="V26">
            <v>40712</v>
          </cell>
          <cell r="AQ26">
            <v>314</v>
          </cell>
          <cell r="AS26">
            <v>314</v>
          </cell>
        </row>
        <row r="27">
          <cell r="I27" t="str">
            <v>BT Bhutan</v>
          </cell>
          <cell r="K27" t="str">
            <v>x</v>
          </cell>
          <cell r="V27">
            <v>40719</v>
          </cell>
          <cell r="AQ27">
            <v>400</v>
          </cell>
          <cell r="AS27">
            <v>400</v>
          </cell>
        </row>
        <row r="28">
          <cell r="I28" t="str">
            <v>BO Bolivia</v>
          </cell>
          <cell r="K28" t="str">
            <v>x</v>
          </cell>
          <cell r="V28">
            <v>40726</v>
          </cell>
          <cell r="AQ28">
            <v>401</v>
          </cell>
          <cell r="AS28">
            <v>401</v>
          </cell>
        </row>
        <row r="29">
          <cell r="I29" t="str">
            <v>BA Bosnia And Herzegowina</v>
          </cell>
          <cell r="K29" t="str">
            <v>x</v>
          </cell>
          <cell r="V29">
            <v>40733</v>
          </cell>
          <cell r="AQ29">
            <v>410</v>
          </cell>
          <cell r="AS29">
            <v>410</v>
          </cell>
        </row>
        <row r="30">
          <cell r="I30" t="str">
            <v>BW Botswana</v>
          </cell>
          <cell r="K30" t="str">
            <v>x</v>
          </cell>
          <cell r="V30">
            <v>40740</v>
          </cell>
          <cell r="AQ30">
            <v>411</v>
          </cell>
          <cell r="AS30">
            <v>411</v>
          </cell>
        </row>
        <row r="31">
          <cell r="I31" t="str">
            <v>BV Bouvet Island</v>
          </cell>
          <cell r="K31" t="str">
            <v>x</v>
          </cell>
          <cell r="V31">
            <v>40747</v>
          </cell>
          <cell r="AQ31">
            <v>412</v>
          </cell>
          <cell r="AS31">
            <v>412</v>
          </cell>
        </row>
        <row r="32">
          <cell r="I32" t="str">
            <v>BR Brazil</v>
          </cell>
          <cell r="K32" t="str">
            <v>x</v>
          </cell>
          <cell r="V32">
            <v>40754</v>
          </cell>
          <cell r="AQ32">
            <v>501</v>
          </cell>
          <cell r="AS32">
            <v>501</v>
          </cell>
        </row>
        <row r="33">
          <cell r="I33" t="str">
            <v>IO British Indian Ocean Territory</v>
          </cell>
          <cell r="K33" t="str">
            <v>x</v>
          </cell>
          <cell r="V33">
            <v>40761</v>
          </cell>
          <cell r="AQ33">
            <v>502</v>
          </cell>
          <cell r="AS33">
            <v>502</v>
          </cell>
        </row>
        <row r="34">
          <cell r="I34" t="str">
            <v>BN Brunei Darussalam</v>
          </cell>
          <cell r="K34" t="str">
            <v>x</v>
          </cell>
          <cell r="V34">
            <v>40768</v>
          </cell>
          <cell r="AQ34">
            <v>503</v>
          </cell>
          <cell r="AS34">
            <v>503</v>
          </cell>
        </row>
        <row r="35">
          <cell r="I35" t="str">
            <v>BG Bulgaria</v>
          </cell>
          <cell r="K35" t="str">
            <v>x</v>
          </cell>
          <cell r="V35">
            <v>40775</v>
          </cell>
          <cell r="AQ35">
            <v>504</v>
          </cell>
          <cell r="AS35">
            <v>504</v>
          </cell>
        </row>
        <row r="36">
          <cell r="I36" t="str">
            <v>BF Burkina Faso</v>
          </cell>
          <cell r="K36" t="str">
            <v>x</v>
          </cell>
          <cell r="V36">
            <v>40782</v>
          </cell>
          <cell r="AQ36">
            <v>505</v>
          </cell>
          <cell r="AS36">
            <v>505</v>
          </cell>
        </row>
        <row r="37">
          <cell r="I37" t="str">
            <v>BI Burundi</v>
          </cell>
          <cell r="K37" t="str">
            <v>x</v>
          </cell>
          <cell r="V37">
            <v>40789</v>
          </cell>
          <cell r="AQ37">
            <v>506</v>
          </cell>
          <cell r="AS37">
            <v>506</v>
          </cell>
        </row>
        <row r="38">
          <cell r="I38" t="str">
            <v>KH Cambodia</v>
          </cell>
          <cell r="K38" t="str">
            <v>x</v>
          </cell>
          <cell r="V38">
            <v>40796</v>
          </cell>
          <cell r="AQ38">
            <v>507</v>
          </cell>
          <cell r="AS38">
            <v>507</v>
          </cell>
        </row>
        <row r="39">
          <cell r="I39" t="str">
            <v>CM Cameroon</v>
          </cell>
          <cell r="K39" t="str">
            <v>x</v>
          </cell>
          <cell r="V39">
            <v>40803</v>
          </cell>
          <cell r="AQ39">
            <v>508</v>
          </cell>
          <cell r="AS39">
            <v>508</v>
          </cell>
        </row>
        <row r="40">
          <cell r="I40" t="str">
            <v>CA Canada</v>
          </cell>
          <cell r="K40" t="str">
            <v>x</v>
          </cell>
          <cell r="V40">
            <v>40810</v>
          </cell>
          <cell r="AQ40">
            <v>608</v>
          </cell>
          <cell r="AS40">
            <v>608</v>
          </cell>
        </row>
        <row r="41">
          <cell r="I41" t="str">
            <v>CV Cape Verde</v>
          </cell>
          <cell r="K41" t="str">
            <v>x</v>
          </cell>
          <cell r="V41">
            <v>40817</v>
          </cell>
          <cell r="AQ41">
            <v>609</v>
          </cell>
          <cell r="AS41">
            <v>609</v>
          </cell>
        </row>
        <row r="42">
          <cell r="I42" t="str">
            <v>KY Cayman Islands</v>
          </cell>
          <cell r="K42" t="str">
            <v>x</v>
          </cell>
          <cell r="V42">
            <v>40824</v>
          </cell>
          <cell r="AQ42">
            <v>628</v>
          </cell>
          <cell r="AS42">
            <v>628</v>
          </cell>
        </row>
        <row r="43">
          <cell r="I43" t="str">
            <v>CF Central African Republic</v>
          </cell>
          <cell r="K43" t="str">
            <v>x</v>
          </cell>
          <cell r="V43">
            <v>40831</v>
          </cell>
          <cell r="AQ43">
            <v>629</v>
          </cell>
          <cell r="AS43">
            <v>629</v>
          </cell>
        </row>
        <row r="44">
          <cell r="I44" t="str">
            <v>TD Chad</v>
          </cell>
          <cell r="K44" t="str">
            <v>x</v>
          </cell>
          <cell r="V44">
            <v>40838</v>
          </cell>
          <cell r="AQ44">
            <v>677</v>
          </cell>
          <cell r="AS44">
            <v>677</v>
          </cell>
        </row>
        <row r="45">
          <cell r="I45" t="str">
            <v>CL Chile</v>
          </cell>
          <cell r="K45" t="str">
            <v>x</v>
          </cell>
          <cell r="V45">
            <v>40845</v>
          </cell>
          <cell r="AQ45">
            <v>701</v>
          </cell>
          <cell r="AS45">
            <v>701</v>
          </cell>
        </row>
        <row r="46">
          <cell r="I46" t="str">
            <v>CN China</v>
          </cell>
          <cell r="K46" t="str">
            <v>x</v>
          </cell>
          <cell r="V46">
            <v>40852</v>
          </cell>
          <cell r="AQ46">
            <v>702</v>
          </cell>
          <cell r="AS46">
            <v>702</v>
          </cell>
        </row>
        <row r="47">
          <cell r="I47" t="str">
            <v>CX Christmas Island</v>
          </cell>
          <cell r="K47" t="str">
            <v>x</v>
          </cell>
          <cell r="V47">
            <v>40859</v>
          </cell>
          <cell r="AQ47">
            <v>900</v>
          </cell>
          <cell r="AS47">
            <v>900</v>
          </cell>
        </row>
        <row r="48">
          <cell r="I48" t="str">
            <v>CC Cocos (Keeling) Islands</v>
          </cell>
          <cell r="V48">
            <v>40866</v>
          </cell>
          <cell r="AQ48">
            <v>999</v>
          </cell>
          <cell r="AS48">
            <v>999</v>
          </cell>
        </row>
        <row r="49">
          <cell r="I49" t="str">
            <v>CO Colombia</v>
          </cell>
          <cell r="V49">
            <v>40873</v>
          </cell>
          <cell r="AQ49">
            <v>610</v>
          </cell>
          <cell r="AS49">
            <v>610</v>
          </cell>
        </row>
        <row r="50">
          <cell r="I50" t="str">
            <v>KM Comoros</v>
          </cell>
          <cell r="V50">
            <v>40880</v>
          </cell>
          <cell r="AQ50" t="str">
            <v>x</v>
          </cell>
          <cell r="AS50" t="str">
            <v>x</v>
          </cell>
        </row>
        <row r="51">
          <cell r="I51" t="str">
            <v>CG Congo</v>
          </cell>
          <cell r="V51">
            <v>40887</v>
          </cell>
          <cell r="AQ51" t="str">
            <v>x</v>
          </cell>
          <cell r="AS51" t="str">
            <v>x</v>
          </cell>
        </row>
        <row r="52">
          <cell r="I52" t="str">
            <v>CD Congo, Democratic Republic Of The</v>
          </cell>
          <cell r="V52">
            <v>40894</v>
          </cell>
          <cell r="AQ52" t="str">
            <v>x</v>
          </cell>
          <cell r="AS52" t="str">
            <v>x</v>
          </cell>
        </row>
        <row r="53">
          <cell r="I53" t="str">
            <v>CK Cook Islands</v>
          </cell>
          <cell r="V53">
            <v>40901</v>
          </cell>
          <cell r="AQ53" t="str">
            <v>x</v>
          </cell>
          <cell r="AS53" t="str">
            <v>x</v>
          </cell>
        </row>
        <row r="54">
          <cell r="I54" t="str">
            <v>CR Costa Rica</v>
          </cell>
          <cell r="V54">
            <v>40908</v>
          </cell>
          <cell r="AQ54" t="str">
            <v>x</v>
          </cell>
          <cell r="AS54" t="str">
            <v>x</v>
          </cell>
        </row>
        <row r="55">
          <cell r="I55" t="str">
            <v>CI Cote D Ivoire</v>
          </cell>
          <cell r="V55">
            <v>40915</v>
          </cell>
        </row>
        <row r="56">
          <cell r="I56" t="str">
            <v>HR Croatia/Hrvatska</v>
          </cell>
          <cell r="V56">
            <v>40922</v>
          </cell>
        </row>
        <row r="57">
          <cell r="I57" t="str">
            <v>CU Cuba</v>
          </cell>
          <cell r="V57">
            <v>40929</v>
          </cell>
        </row>
        <row r="58">
          <cell r="I58" t="str">
            <v>CY Cyprus</v>
          </cell>
          <cell r="V58">
            <v>40936</v>
          </cell>
        </row>
        <row r="59">
          <cell r="I59" t="str">
            <v>CZ Czech Republic</v>
          </cell>
          <cell r="V59">
            <v>40943</v>
          </cell>
        </row>
        <row r="60">
          <cell r="I60" t="str">
            <v>DK Denmark</v>
          </cell>
          <cell r="V60">
            <v>40950</v>
          </cell>
        </row>
        <row r="61">
          <cell r="I61" t="str">
            <v>DJ Djibouti</v>
          </cell>
          <cell r="V61">
            <v>40957</v>
          </cell>
        </row>
        <row r="62">
          <cell r="I62" t="str">
            <v>DM Dominica</v>
          </cell>
          <cell r="V62">
            <v>40964</v>
          </cell>
        </row>
        <row r="63">
          <cell r="I63" t="str">
            <v>DO Dominican Republic</v>
          </cell>
          <cell r="V63">
            <v>40971</v>
          </cell>
        </row>
        <row r="64">
          <cell r="I64" t="str">
            <v>TP East Timor</v>
          </cell>
          <cell r="V64">
            <v>40978</v>
          </cell>
        </row>
        <row r="65">
          <cell r="I65" t="str">
            <v>EC Ecuador</v>
          </cell>
          <cell r="V65">
            <v>40985</v>
          </cell>
        </row>
        <row r="66">
          <cell r="I66" t="str">
            <v>EG Egypt</v>
          </cell>
          <cell r="V66">
            <v>40992</v>
          </cell>
        </row>
        <row r="67">
          <cell r="I67" t="str">
            <v>SV El Salvador</v>
          </cell>
          <cell r="V67">
            <v>40999</v>
          </cell>
        </row>
        <row r="68">
          <cell r="I68" t="str">
            <v>GQ Equatorial Guinea</v>
          </cell>
          <cell r="V68">
            <v>41006</v>
          </cell>
        </row>
        <row r="69">
          <cell r="I69" t="str">
            <v>ER Eritrea</v>
          </cell>
          <cell r="V69">
            <v>41013</v>
          </cell>
        </row>
        <row r="70">
          <cell r="I70" t="str">
            <v>EE Estonia</v>
          </cell>
          <cell r="V70">
            <v>41020</v>
          </cell>
        </row>
        <row r="71">
          <cell r="I71" t="str">
            <v>ET Ethiopia</v>
          </cell>
          <cell r="V71">
            <v>41027</v>
          </cell>
        </row>
        <row r="72">
          <cell r="I72" t="str">
            <v>FK Falkland Islands, Malvinas</v>
          </cell>
          <cell r="V72">
            <v>41034</v>
          </cell>
        </row>
        <row r="73">
          <cell r="I73" t="str">
            <v>FO Faroe Islands</v>
          </cell>
          <cell r="V73">
            <v>41041</v>
          </cell>
        </row>
        <row r="74">
          <cell r="I74" t="str">
            <v>FJ Fiji</v>
          </cell>
          <cell r="V74">
            <v>41048</v>
          </cell>
        </row>
        <row r="75">
          <cell r="I75" t="str">
            <v>FI Finland</v>
          </cell>
          <cell r="V75">
            <v>41055</v>
          </cell>
        </row>
        <row r="76">
          <cell r="I76" t="str">
            <v>FR France</v>
          </cell>
          <cell r="V76">
            <v>41062</v>
          </cell>
        </row>
        <row r="77">
          <cell r="I77" t="str">
            <v>FX France, Metropolitan</v>
          </cell>
          <cell r="V77">
            <v>41069</v>
          </cell>
        </row>
        <row r="78">
          <cell r="I78" t="str">
            <v>GF French Guiana</v>
          </cell>
          <cell r="V78">
            <v>41076</v>
          </cell>
        </row>
        <row r="79">
          <cell r="I79" t="str">
            <v>PF French Polynesia</v>
          </cell>
          <cell r="V79">
            <v>41083</v>
          </cell>
        </row>
        <row r="80">
          <cell r="I80" t="str">
            <v>TF French Southern Territories</v>
          </cell>
          <cell r="V80">
            <v>41090</v>
          </cell>
        </row>
        <row r="81">
          <cell r="I81" t="str">
            <v>GA Gabon</v>
          </cell>
          <cell r="V81">
            <v>41097</v>
          </cell>
        </row>
        <row r="82">
          <cell r="I82" t="str">
            <v>GM Gambia</v>
          </cell>
          <cell r="V82">
            <v>41104</v>
          </cell>
        </row>
        <row r="83">
          <cell r="I83" t="str">
            <v>GE Georgia</v>
          </cell>
          <cell r="V83">
            <v>41111</v>
          </cell>
        </row>
        <row r="84">
          <cell r="I84" t="str">
            <v>DE Germany</v>
          </cell>
          <cell r="V84">
            <v>41118</v>
          </cell>
        </row>
        <row r="85">
          <cell r="I85" t="str">
            <v>GH Ghana</v>
          </cell>
          <cell r="V85">
            <v>41125</v>
          </cell>
        </row>
        <row r="86">
          <cell r="I86" t="str">
            <v>GI Gibraltar</v>
          </cell>
          <cell r="V86">
            <v>41132</v>
          </cell>
        </row>
        <row r="87">
          <cell r="I87" t="str">
            <v>GR Greece</v>
          </cell>
          <cell r="V87">
            <v>41139</v>
          </cell>
        </row>
        <row r="88">
          <cell r="I88" t="str">
            <v>GL Greenland</v>
          </cell>
          <cell r="V88">
            <v>41146</v>
          </cell>
        </row>
        <row r="89">
          <cell r="I89" t="str">
            <v>GD Grenada</v>
          </cell>
          <cell r="V89">
            <v>41153</v>
          </cell>
        </row>
        <row r="90">
          <cell r="I90" t="str">
            <v>GP Guadeloupe</v>
          </cell>
          <cell r="V90">
            <v>41160</v>
          </cell>
        </row>
        <row r="91">
          <cell r="I91" t="str">
            <v>GU Guam</v>
          </cell>
          <cell r="V91">
            <v>41167</v>
          </cell>
        </row>
        <row r="92">
          <cell r="I92" t="str">
            <v>GT Guatemala</v>
          </cell>
          <cell r="V92">
            <v>41174</v>
          </cell>
        </row>
        <row r="93">
          <cell r="I93" t="str">
            <v>GN Guinea</v>
          </cell>
          <cell r="V93">
            <v>41181</v>
          </cell>
        </row>
        <row r="94">
          <cell r="I94" t="str">
            <v>GW Guinea-Bissau</v>
          </cell>
          <cell r="V94">
            <v>41188</v>
          </cell>
        </row>
        <row r="95">
          <cell r="I95" t="str">
            <v>GY Guyana</v>
          </cell>
          <cell r="V95">
            <v>41195</v>
          </cell>
        </row>
        <row r="96">
          <cell r="I96" t="str">
            <v>HT Haiti</v>
          </cell>
          <cell r="V96">
            <v>41202</v>
          </cell>
        </row>
        <row r="97">
          <cell r="I97" t="str">
            <v>HM Heard And Mc Donald Islands</v>
          </cell>
          <cell r="V97">
            <v>41209</v>
          </cell>
        </row>
        <row r="98">
          <cell r="I98" t="str">
            <v>HN Honduras</v>
          </cell>
          <cell r="V98">
            <v>41216</v>
          </cell>
        </row>
        <row r="99">
          <cell r="I99" t="str">
            <v>HK Hong Kong</v>
          </cell>
          <cell r="V99">
            <v>41223</v>
          </cell>
        </row>
        <row r="100">
          <cell r="I100" t="str">
            <v>HU Hungary</v>
          </cell>
          <cell r="V100">
            <v>41230</v>
          </cell>
        </row>
        <row r="101">
          <cell r="I101" t="str">
            <v>IS Iceland</v>
          </cell>
          <cell r="V101">
            <v>41237</v>
          </cell>
        </row>
        <row r="102">
          <cell r="I102" t="str">
            <v>IN India</v>
          </cell>
          <cell r="V102">
            <v>41244</v>
          </cell>
        </row>
        <row r="103">
          <cell r="I103" t="str">
            <v>ID Indonesia</v>
          </cell>
          <cell r="V103">
            <v>41251</v>
          </cell>
        </row>
        <row r="104">
          <cell r="I104" t="str">
            <v>IR Iran, Islamic Republic Of</v>
          </cell>
          <cell r="V104">
            <v>41258</v>
          </cell>
        </row>
        <row r="105">
          <cell r="I105" t="str">
            <v>IQ Iraq</v>
          </cell>
          <cell r="V105">
            <v>41265</v>
          </cell>
        </row>
        <row r="106">
          <cell r="I106" t="str">
            <v>IE Ireland</v>
          </cell>
          <cell r="V106">
            <v>41272</v>
          </cell>
        </row>
        <row r="107">
          <cell r="I107" t="str">
            <v>IL Israel</v>
          </cell>
          <cell r="V107">
            <v>41279</v>
          </cell>
        </row>
        <row r="108">
          <cell r="I108" t="str">
            <v>IT Italy</v>
          </cell>
          <cell r="V108">
            <v>41286</v>
          </cell>
        </row>
        <row r="109">
          <cell r="I109" t="str">
            <v>JM Jamaica</v>
          </cell>
          <cell r="V109">
            <v>41293</v>
          </cell>
        </row>
        <row r="110">
          <cell r="I110" t="str">
            <v>JP Japan</v>
          </cell>
          <cell r="V110">
            <v>41300</v>
          </cell>
        </row>
        <row r="111">
          <cell r="I111" t="str">
            <v>JO Jordan</v>
          </cell>
          <cell r="V111">
            <v>41307</v>
          </cell>
        </row>
        <row r="112">
          <cell r="I112" t="str">
            <v>KZ Kazakhstan</v>
          </cell>
          <cell r="V112">
            <v>41314</v>
          </cell>
        </row>
        <row r="113">
          <cell r="I113" t="str">
            <v>KE Kenya</v>
          </cell>
          <cell r="V113">
            <v>41321</v>
          </cell>
        </row>
        <row r="114">
          <cell r="I114" t="str">
            <v>KI Kiribati</v>
          </cell>
          <cell r="V114">
            <v>41328</v>
          </cell>
        </row>
        <row r="115">
          <cell r="I115" t="str">
            <v>KP Korea, Democratic Peoples Republic Of</v>
          </cell>
          <cell r="V115">
            <v>41335</v>
          </cell>
        </row>
        <row r="116">
          <cell r="I116" t="str">
            <v>KR Korea,Republic Of</v>
          </cell>
          <cell r="V116">
            <v>41342</v>
          </cell>
        </row>
        <row r="117">
          <cell r="I117" t="str">
            <v>KW Kuwait</v>
          </cell>
          <cell r="V117">
            <v>41349</v>
          </cell>
        </row>
        <row r="118">
          <cell r="I118" t="str">
            <v>KG Kyrgyzstan</v>
          </cell>
          <cell r="V118">
            <v>41356</v>
          </cell>
        </row>
        <row r="119">
          <cell r="I119" t="str">
            <v>LA Lao Peoples Democratic Republic</v>
          </cell>
          <cell r="V119">
            <v>41363</v>
          </cell>
        </row>
        <row r="120">
          <cell r="I120" t="str">
            <v>LV Latvia</v>
          </cell>
          <cell r="V120">
            <v>41370</v>
          </cell>
        </row>
        <row r="121">
          <cell r="I121" t="str">
            <v>LB Lebanon</v>
          </cell>
          <cell r="V121">
            <v>41377</v>
          </cell>
        </row>
        <row r="122">
          <cell r="I122" t="str">
            <v>LS Lesotho</v>
          </cell>
          <cell r="V122">
            <v>41384</v>
          </cell>
        </row>
        <row r="123">
          <cell r="I123" t="str">
            <v>LR Liberia</v>
          </cell>
          <cell r="V123">
            <v>41391</v>
          </cell>
        </row>
        <row r="124">
          <cell r="I124" t="str">
            <v>LY Libyan Arab Jamahiriya</v>
          </cell>
          <cell r="V124">
            <v>41398</v>
          </cell>
        </row>
        <row r="125">
          <cell r="I125" t="str">
            <v>LI Liechtenstein</v>
          </cell>
          <cell r="V125">
            <v>41405</v>
          </cell>
        </row>
        <row r="126">
          <cell r="I126" t="str">
            <v>LT Lithuania</v>
          </cell>
          <cell r="V126">
            <v>41412</v>
          </cell>
        </row>
        <row r="127">
          <cell r="I127" t="str">
            <v>LU Luxembourg</v>
          </cell>
          <cell r="V127">
            <v>41419</v>
          </cell>
        </row>
        <row r="128">
          <cell r="I128" t="str">
            <v>MO Macau</v>
          </cell>
          <cell r="V128">
            <v>41426</v>
          </cell>
        </row>
        <row r="129">
          <cell r="I129" t="str">
            <v>MK Macedonia</v>
          </cell>
          <cell r="V129">
            <v>41433</v>
          </cell>
        </row>
        <row r="130">
          <cell r="I130" t="str">
            <v>MG Madagascar</v>
          </cell>
          <cell r="V130">
            <v>41440</v>
          </cell>
        </row>
        <row r="131">
          <cell r="I131" t="str">
            <v>MW Malawi</v>
          </cell>
          <cell r="V131">
            <v>41447</v>
          </cell>
        </row>
        <row r="132">
          <cell r="I132" t="str">
            <v>MY Malaysia</v>
          </cell>
          <cell r="V132">
            <v>41454</v>
          </cell>
        </row>
        <row r="133">
          <cell r="I133" t="str">
            <v>MV Maldives</v>
          </cell>
          <cell r="V133">
            <v>41461</v>
          </cell>
        </row>
        <row r="134">
          <cell r="I134" t="str">
            <v>ML Mali</v>
          </cell>
          <cell r="V134">
            <v>41468</v>
          </cell>
        </row>
        <row r="135">
          <cell r="I135" t="str">
            <v>MT Malta</v>
          </cell>
          <cell r="V135">
            <v>41475</v>
          </cell>
        </row>
        <row r="136">
          <cell r="I136" t="str">
            <v>MH Marshall Islands</v>
          </cell>
          <cell r="V136">
            <v>41482</v>
          </cell>
        </row>
        <row r="137">
          <cell r="I137" t="str">
            <v>MQ Martinique</v>
          </cell>
          <cell r="V137">
            <v>41489</v>
          </cell>
        </row>
        <row r="138">
          <cell r="I138" t="str">
            <v>MR Mauritania</v>
          </cell>
          <cell r="V138">
            <v>41496</v>
          </cell>
        </row>
        <row r="139">
          <cell r="I139" t="str">
            <v>MU Mauritius</v>
          </cell>
          <cell r="V139">
            <v>41503</v>
          </cell>
        </row>
        <row r="140">
          <cell r="I140" t="str">
            <v>YT Mayotte</v>
          </cell>
          <cell r="V140">
            <v>41510</v>
          </cell>
        </row>
        <row r="141">
          <cell r="I141" t="str">
            <v>MX Mexico</v>
          </cell>
          <cell r="V141">
            <v>41517</v>
          </cell>
        </row>
        <row r="142">
          <cell r="I142" t="str">
            <v>FM Micronesia, Federated States Of</v>
          </cell>
          <cell r="V142">
            <v>41524</v>
          </cell>
        </row>
        <row r="143">
          <cell r="I143" t="str">
            <v>MD Moldova, Republic Of</v>
          </cell>
          <cell r="V143">
            <v>41531</v>
          </cell>
        </row>
        <row r="144">
          <cell r="I144" t="str">
            <v>MC Monaco</v>
          </cell>
          <cell r="V144">
            <v>41538</v>
          </cell>
        </row>
        <row r="145">
          <cell r="I145" t="str">
            <v>MN Mongolia</v>
          </cell>
          <cell r="V145">
            <v>41545</v>
          </cell>
        </row>
        <row r="146">
          <cell r="I146" t="str">
            <v>MS Montserrat</v>
          </cell>
          <cell r="V146">
            <v>41552</v>
          </cell>
        </row>
        <row r="147">
          <cell r="I147" t="str">
            <v>MA Morocco</v>
          </cell>
          <cell r="V147">
            <v>41559</v>
          </cell>
        </row>
        <row r="148">
          <cell r="I148" t="str">
            <v>MZ Mozambique</v>
          </cell>
          <cell r="V148">
            <v>41566</v>
          </cell>
        </row>
        <row r="149">
          <cell r="I149" t="str">
            <v>MM Myanmar</v>
          </cell>
          <cell r="V149">
            <v>41573</v>
          </cell>
        </row>
        <row r="150">
          <cell r="I150" t="str">
            <v>NA Namibia</v>
          </cell>
          <cell r="V150">
            <v>41580</v>
          </cell>
        </row>
        <row r="151">
          <cell r="I151" t="str">
            <v>NR Nauru</v>
          </cell>
          <cell r="V151">
            <v>41587</v>
          </cell>
        </row>
        <row r="152">
          <cell r="I152" t="str">
            <v>NP Nepal</v>
          </cell>
          <cell r="V152">
            <v>41594</v>
          </cell>
        </row>
        <row r="153">
          <cell r="I153" t="str">
            <v>NL Netherlands</v>
          </cell>
          <cell r="V153">
            <v>41601</v>
          </cell>
        </row>
        <row r="154">
          <cell r="I154" t="str">
            <v>AN Netherlands Antilles</v>
          </cell>
          <cell r="V154">
            <v>41608</v>
          </cell>
        </row>
        <row r="155">
          <cell r="I155" t="str">
            <v>NC New Caledonia</v>
          </cell>
          <cell r="V155">
            <v>41615</v>
          </cell>
        </row>
        <row r="156">
          <cell r="I156" t="str">
            <v>NZ New Zealand</v>
          </cell>
          <cell r="V156">
            <v>41622</v>
          </cell>
        </row>
        <row r="157">
          <cell r="I157" t="str">
            <v>NI Nicaragua</v>
          </cell>
          <cell r="V157">
            <v>41629</v>
          </cell>
        </row>
        <row r="158">
          <cell r="I158" t="str">
            <v>NE Niger</v>
          </cell>
          <cell r="V158">
            <v>41636</v>
          </cell>
        </row>
        <row r="159">
          <cell r="I159" t="str">
            <v>NG Nigeria</v>
          </cell>
          <cell r="V159">
            <v>41643</v>
          </cell>
        </row>
        <row r="160">
          <cell r="I160" t="str">
            <v>NU Niue</v>
          </cell>
          <cell r="V160">
            <v>41650</v>
          </cell>
        </row>
        <row r="161">
          <cell r="I161" t="str">
            <v>NF Norfolk Island</v>
          </cell>
          <cell r="V161">
            <v>41657</v>
          </cell>
        </row>
        <row r="162">
          <cell r="I162" t="str">
            <v>MP Northern Mariana Islands</v>
          </cell>
          <cell r="V162">
            <v>41664</v>
          </cell>
        </row>
        <row r="163">
          <cell r="I163" t="str">
            <v>NO Norway</v>
          </cell>
          <cell r="V163">
            <v>41671</v>
          </cell>
        </row>
        <row r="164">
          <cell r="I164" t="str">
            <v>OM Oman</v>
          </cell>
          <cell r="V164">
            <v>41678</v>
          </cell>
        </row>
        <row r="165">
          <cell r="I165" t="str">
            <v>PK Pakistan</v>
          </cell>
          <cell r="V165">
            <v>41685</v>
          </cell>
        </row>
        <row r="166">
          <cell r="I166" t="str">
            <v>PW Palau</v>
          </cell>
          <cell r="V166">
            <v>41692</v>
          </cell>
        </row>
        <row r="167">
          <cell r="I167" t="str">
            <v>PA Panama</v>
          </cell>
          <cell r="V167">
            <v>41699</v>
          </cell>
        </row>
        <row r="168">
          <cell r="I168" t="str">
            <v>PG Papua New Guinea</v>
          </cell>
          <cell r="V168">
            <v>41706</v>
          </cell>
        </row>
        <row r="169">
          <cell r="I169" t="str">
            <v>PY Paraguay</v>
          </cell>
          <cell r="V169">
            <v>41713</v>
          </cell>
        </row>
        <row r="170">
          <cell r="I170" t="str">
            <v>PE Peru</v>
          </cell>
          <cell r="V170">
            <v>41720</v>
          </cell>
        </row>
        <row r="171">
          <cell r="I171" t="str">
            <v>PH Philippines</v>
          </cell>
          <cell r="V171">
            <v>41727</v>
          </cell>
        </row>
        <row r="172">
          <cell r="I172" t="str">
            <v>PN Pitcairn</v>
          </cell>
          <cell r="V172">
            <v>41734</v>
          </cell>
        </row>
        <row r="173">
          <cell r="I173" t="str">
            <v>PL Poland</v>
          </cell>
          <cell r="V173">
            <v>41741</v>
          </cell>
        </row>
        <row r="174">
          <cell r="I174" t="str">
            <v>PT Portugal</v>
          </cell>
          <cell r="V174">
            <v>41748</v>
          </cell>
        </row>
        <row r="175">
          <cell r="I175" t="str">
            <v>PR Puerto Rico</v>
          </cell>
          <cell r="V175">
            <v>41755</v>
          </cell>
        </row>
        <row r="176">
          <cell r="I176" t="str">
            <v>QA Qatar</v>
          </cell>
          <cell r="V176">
            <v>41762</v>
          </cell>
        </row>
        <row r="177">
          <cell r="I177" t="str">
            <v>RE Reunion</v>
          </cell>
          <cell r="V177">
            <v>41769</v>
          </cell>
        </row>
        <row r="178">
          <cell r="I178" t="str">
            <v>RO Romania</v>
          </cell>
          <cell r="V178">
            <v>41776</v>
          </cell>
        </row>
        <row r="179">
          <cell r="I179" t="str">
            <v>RU Russian Federation</v>
          </cell>
          <cell r="V179">
            <v>41783</v>
          </cell>
        </row>
        <row r="180">
          <cell r="I180" t="str">
            <v>RW Rwanda</v>
          </cell>
          <cell r="V180">
            <v>41790</v>
          </cell>
        </row>
        <row r="181">
          <cell r="I181" t="str">
            <v>KN Saint Kitts And Nevis</v>
          </cell>
          <cell r="V181">
            <v>41797</v>
          </cell>
        </row>
        <row r="182">
          <cell r="I182" t="str">
            <v>LC Saint Lucia</v>
          </cell>
          <cell r="V182">
            <v>41804</v>
          </cell>
        </row>
        <row r="183">
          <cell r="I183" t="str">
            <v>VC Saint Vincent And The Grenadines</v>
          </cell>
          <cell r="V183">
            <v>41811</v>
          </cell>
        </row>
        <row r="184">
          <cell r="I184" t="str">
            <v>WS Samoa</v>
          </cell>
          <cell r="V184">
            <v>41818</v>
          </cell>
        </row>
        <row r="185">
          <cell r="I185" t="str">
            <v>SM San Marino</v>
          </cell>
          <cell r="V185">
            <v>41825</v>
          </cell>
        </row>
        <row r="186">
          <cell r="I186" t="str">
            <v>ST Sao Tome And Principe</v>
          </cell>
          <cell r="V186">
            <v>41832</v>
          </cell>
        </row>
        <row r="187">
          <cell r="I187" t="str">
            <v>SA Saudi Arabia</v>
          </cell>
          <cell r="V187">
            <v>41839</v>
          </cell>
        </row>
        <row r="188">
          <cell r="I188" t="str">
            <v>SN Senegal</v>
          </cell>
          <cell r="V188">
            <v>41846</v>
          </cell>
        </row>
        <row r="189">
          <cell r="I189" t="str">
            <v>SC Seychelles</v>
          </cell>
          <cell r="V189">
            <v>41853</v>
          </cell>
        </row>
        <row r="190">
          <cell r="I190" t="str">
            <v>SL Sierra Leone</v>
          </cell>
          <cell r="V190">
            <v>41860</v>
          </cell>
        </row>
        <row r="191">
          <cell r="I191" t="str">
            <v>SG Singapore</v>
          </cell>
          <cell r="V191">
            <v>41867</v>
          </cell>
        </row>
        <row r="192">
          <cell r="I192" t="str">
            <v>SK Slovakia, Slovak Republic</v>
          </cell>
          <cell r="V192">
            <v>41874</v>
          </cell>
        </row>
        <row r="193">
          <cell r="I193" t="str">
            <v>SI Slovenia</v>
          </cell>
          <cell r="V193">
            <v>41881</v>
          </cell>
        </row>
        <row r="194">
          <cell r="I194" t="str">
            <v>SB Solomon Islands</v>
          </cell>
          <cell r="V194">
            <v>41888</v>
          </cell>
        </row>
        <row r="195">
          <cell r="I195" t="str">
            <v>SO Somalia</v>
          </cell>
          <cell r="V195">
            <v>41895</v>
          </cell>
        </row>
        <row r="196">
          <cell r="I196" t="str">
            <v>ZA South Africa</v>
          </cell>
          <cell r="V196">
            <v>41902</v>
          </cell>
        </row>
        <row r="197">
          <cell r="I197" t="str">
            <v>GS South Georgia And The South Sandwich Isl</v>
          </cell>
          <cell r="V197">
            <v>41909</v>
          </cell>
        </row>
        <row r="198">
          <cell r="I198" t="str">
            <v>ES Spain</v>
          </cell>
          <cell r="V198">
            <v>41916</v>
          </cell>
        </row>
        <row r="199">
          <cell r="I199" t="str">
            <v>LK Sri Lanka</v>
          </cell>
          <cell r="V199">
            <v>41923</v>
          </cell>
        </row>
        <row r="200">
          <cell r="I200" t="str">
            <v>SH St.Helena</v>
          </cell>
          <cell r="V200">
            <v>41930</v>
          </cell>
        </row>
        <row r="201">
          <cell r="I201" t="str">
            <v>PM St.Pierre And Miquelon</v>
          </cell>
          <cell r="V201">
            <v>41937</v>
          </cell>
        </row>
        <row r="202">
          <cell r="I202" t="str">
            <v>SD Sudan</v>
          </cell>
          <cell r="V202">
            <v>41944</v>
          </cell>
        </row>
        <row r="203">
          <cell r="I203" t="str">
            <v>SR Suriname</v>
          </cell>
          <cell r="V203">
            <v>41951</v>
          </cell>
        </row>
        <row r="204">
          <cell r="I204" t="str">
            <v>SJ Svalard And Jan Mayen Islands</v>
          </cell>
          <cell r="V204">
            <v>41958</v>
          </cell>
        </row>
        <row r="205">
          <cell r="I205" t="str">
            <v>SZ Swaziland</v>
          </cell>
          <cell r="V205">
            <v>41965</v>
          </cell>
        </row>
        <row r="206">
          <cell r="I206" t="str">
            <v>SE Sweden</v>
          </cell>
          <cell r="V206">
            <v>41972</v>
          </cell>
        </row>
        <row r="207">
          <cell r="I207" t="str">
            <v>CH Switzerland</v>
          </cell>
          <cell r="V207">
            <v>41979</v>
          </cell>
        </row>
        <row r="208">
          <cell r="I208" t="str">
            <v>SY Syrian Arab Republic</v>
          </cell>
          <cell r="V208">
            <v>41986</v>
          </cell>
        </row>
        <row r="209">
          <cell r="I209" t="str">
            <v>TW Taiwan, Province Of China</v>
          </cell>
          <cell r="V209">
            <v>41993</v>
          </cell>
        </row>
        <row r="210">
          <cell r="I210" t="str">
            <v>TJ Tajikistan</v>
          </cell>
          <cell r="V210">
            <v>42000</v>
          </cell>
        </row>
        <row r="211">
          <cell r="I211" t="str">
            <v>TZ Tanzania, United Republic Of</v>
          </cell>
          <cell r="V211">
            <v>42007</v>
          </cell>
        </row>
        <row r="212">
          <cell r="I212" t="str">
            <v>TH Thailand</v>
          </cell>
          <cell r="V212">
            <v>42014</v>
          </cell>
        </row>
        <row r="213">
          <cell r="I213" t="str">
            <v>TG Togo</v>
          </cell>
          <cell r="V213">
            <v>42021</v>
          </cell>
        </row>
        <row r="214">
          <cell r="I214" t="str">
            <v>TK Tokelau</v>
          </cell>
          <cell r="V214">
            <v>42028</v>
          </cell>
        </row>
        <row r="215">
          <cell r="I215" t="str">
            <v>TO Tonga</v>
          </cell>
          <cell r="V215">
            <v>42035</v>
          </cell>
        </row>
        <row r="216">
          <cell r="I216" t="str">
            <v>TT Trinidad And Tobago</v>
          </cell>
          <cell r="V216">
            <v>42042</v>
          </cell>
        </row>
        <row r="217">
          <cell r="I217" t="str">
            <v>TN Tunisia</v>
          </cell>
          <cell r="V217">
            <v>42049</v>
          </cell>
        </row>
        <row r="218">
          <cell r="I218" t="str">
            <v>TR Turkey</v>
          </cell>
          <cell r="V218">
            <v>42056</v>
          </cell>
        </row>
        <row r="219">
          <cell r="I219" t="str">
            <v>TM Turkmenistan</v>
          </cell>
          <cell r="V219">
            <v>42063</v>
          </cell>
        </row>
        <row r="220">
          <cell r="I220" t="str">
            <v>TC Turks And Caicos Islands</v>
          </cell>
          <cell r="V220">
            <v>42070</v>
          </cell>
        </row>
        <row r="221">
          <cell r="I221" t="str">
            <v>TV Tuvalu</v>
          </cell>
          <cell r="V221">
            <v>42077</v>
          </cell>
        </row>
        <row r="222">
          <cell r="I222" t="str">
            <v>UG Uganda</v>
          </cell>
          <cell r="V222">
            <v>42084</v>
          </cell>
        </row>
        <row r="223">
          <cell r="I223" t="str">
            <v>UA Ukraine</v>
          </cell>
          <cell r="V223">
            <v>42091</v>
          </cell>
        </row>
        <row r="224">
          <cell r="I224" t="str">
            <v>AE United Arab Emirates</v>
          </cell>
          <cell r="V224">
            <v>42098</v>
          </cell>
        </row>
        <row r="225">
          <cell r="I225" t="str">
            <v>GB United Kingdom</v>
          </cell>
          <cell r="V225">
            <v>42105</v>
          </cell>
        </row>
        <row r="226">
          <cell r="I226" t="str">
            <v xml:space="preserve"> PICK</v>
          </cell>
          <cell r="V226">
            <v>42112</v>
          </cell>
        </row>
        <row r="227">
          <cell r="I227" t="str">
            <v>US United States</v>
          </cell>
          <cell r="V227">
            <v>42119</v>
          </cell>
        </row>
        <row r="228">
          <cell r="I228" t="str">
            <v>UM United States Minor Outlying Islands</v>
          </cell>
          <cell r="V228">
            <v>42126</v>
          </cell>
        </row>
        <row r="229">
          <cell r="I229" t="str">
            <v>UY Uruguay</v>
          </cell>
          <cell r="V229">
            <v>42133</v>
          </cell>
        </row>
        <row r="230">
          <cell r="I230" t="str">
            <v>UZ Uzbekistan</v>
          </cell>
          <cell r="V230">
            <v>42140</v>
          </cell>
        </row>
        <row r="231">
          <cell r="I231" t="str">
            <v>VU Vanuatu</v>
          </cell>
          <cell r="V231">
            <v>42147</v>
          </cell>
        </row>
        <row r="232">
          <cell r="I232" t="str">
            <v>VA Vatican City State, Holy See</v>
          </cell>
          <cell r="V232">
            <v>42154</v>
          </cell>
        </row>
        <row r="233">
          <cell r="I233" t="str">
            <v>VE Venezuela</v>
          </cell>
          <cell r="V233">
            <v>42161</v>
          </cell>
        </row>
        <row r="234">
          <cell r="I234" t="str">
            <v>VN Viet Nam</v>
          </cell>
          <cell r="V234">
            <v>42168</v>
          </cell>
        </row>
        <row r="235">
          <cell r="I235" t="str">
            <v>VG Virgin Islands, British</v>
          </cell>
          <cell r="V235">
            <v>42175</v>
          </cell>
        </row>
        <row r="236">
          <cell r="I236" t="str">
            <v>VI Virgin Islands, U.S.</v>
          </cell>
          <cell r="V236">
            <v>42182</v>
          </cell>
        </row>
        <row r="237">
          <cell r="I237" t="str">
            <v>WF Wallis And Futuna Islands</v>
          </cell>
          <cell r="V237">
            <v>42189</v>
          </cell>
        </row>
        <row r="238">
          <cell r="I238" t="str">
            <v>EH Western Sahara</v>
          </cell>
          <cell r="V238">
            <v>42196</v>
          </cell>
        </row>
        <row r="239">
          <cell r="I239" t="str">
            <v>YE Yemen</v>
          </cell>
          <cell r="V239">
            <v>42203</v>
          </cell>
        </row>
        <row r="240">
          <cell r="I240" t="str">
            <v>YU Yugoslavia</v>
          </cell>
          <cell r="V240">
            <v>42210</v>
          </cell>
        </row>
        <row r="241">
          <cell r="I241" t="str">
            <v>ZM Zambia</v>
          </cell>
          <cell r="V241">
            <v>42217</v>
          </cell>
        </row>
        <row r="242">
          <cell r="I242" t="str">
            <v>ZW Zimbabwe</v>
          </cell>
          <cell r="V242">
            <v>42224</v>
          </cell>
        </row>
        <row r="243">
          <cell r="I243" t="str">
            <v>99 Multiple</v>
          </cell>
          <cell r="V243">
            <v>42231</v>
          </cell>
        </row>
        <row r="244">
          <cell r="I244" t="str">
            <v>NO NO</v>
          </cell>
          <cell r="V244">
            <v>42238</v>
          </cell>
        </row>
        <row r="245">
          <cell r="I245" t="str">
            <v>x x</v>
          </cell>
          <cell r="V245">
            <v>42245</v>
          </cell>
        </row>
        <row r="246">
          <cell r="I246" t="str">
            <v>x x</v>
          </cell>
          <cell r="V246">
            <v>42252</v>
          </cell>
        </row>
        <row r="247">
          <cell r="I247" t="str">
            <v>x x</v>
          </cell>
          <cell r="V247">
            <v>42259</v>
          </cell>
        </row>
        <row r="248">
          <cell r="I248" t="str">
            <v>x x</v>
          </cell>
          <cell r="V248">
            <v>42266</v>
          </cell>
        </row>
        <row r="249">
          <cell r="I249" t="str">
            <v>x x</v>
          </cell>
          <cell r="V249">
            <v>42273</v>
          </cell>
        </row>
        <row r="250">
          <cell r="V250">
            <v>42280</v>
          </cell>
        </row>
        <row r="251">
          <cell r="V251">
            <v>42287</v>
          </cell>
        </row>
        <row r="252">
          <cell r="V252">
            <v>42294</v>
          </cell>
        </row>
        <row r="253">
          <cell r="V253">
            <v>42301</v>
          </cell>
        </row>
        <row r="254">
          <cell r="V254">
            <v>42308</v>
          </cell>
        </row>
        <row r="255">
          <cell r="V255">
            <v>42315</v>
          </cell>
        </row>
        <row r="256">
          <cell r="V256">
            <v>42322</v>
          </cell>
        </row>
        <row r="257">
          <cell r="V257">
            <v>42329</v>
          </cell>
        </row>
        <row r="258">
          <cell r="V258">
            <v>42336</v>
          </cell>
        </row>
        <row r="259">
          <cell r="V259">
            <v>42343</v>
          </cell>
        </row>
        <row r="260">
          <cell r="V260">
            <v>42350</v>
          </cell>
        </row>
        <row r="261">
          <cell r="V261">
            <v>42357</v>
          </cell>
        </row>
        <row r="262">
          <cell r="V262">
            <v>42364</v>
          </cell>
        </row>
        <row r="263">
          <cell r="V263" t="str">
            <v>X</v>
          </cell>
        </row>
        <row r="264">
          <cell r="V264" t="str">
            <v>X</v>
          </cell>
        </row>
        <row r="265">
          <cell r="V265" t="str">
            <v>X</v>
          </cell>
        </row>
        <row r="266">
          <cell r="V266" t="str">
            <v>X</v>
          </cell>
        </row>
        <row r="267">
          <cell r="V267" t="str">
            <v>X</v>
          </cell>
        </row>
        <row r="268">
          <cell r="V268" t="str">
            <v>PICK</v>
          </cell>
        </row>
      </sheetData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Page 1 Sales and Forecast"/>
      <sheetName val=" Projected 2006 VS. 2005"/>
      <sheetName val="a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_M"/>
      <sheetName val="QV_Report"/>
      <sheetName val="QV_Back"/>
      <sheetName val="Collaboration_Report"/>
      <sheetName val="DC_Available_Summary"/>
      <sheetName val="Archive_ItemIDC_BI"/>
      <sheetName val="ItemIDC_BI"/>
      <sheetName val="STS_Ladder_Plan"/>
      <sheetName val="Ladder_Plan"/>
      <sheetName val="PO_Detail"/>
      <sheetName val="SQL_data"/>
      <sheetName val="SQL_data2"/>
      <sheetName val="Archive_data"/>
      <sheetName val="M_fcst"/>
      <sheetName val="Archive_fcst"/>
      <sheetName val="QV_2"/>
      <sheetName val="Pivot_Chart"/>
      <sheetName val="Demand"/>
      <sheetName val="Whse_Inventory"/>
      <sheetName val="ItemData"/>
      <sheetName val="Finance"/>
      <sheetName val="Finance_Chart"/>
      <sheetName val="Order_Summary"/>
      <sheetName val="SPT"/>
      <sheetName val="Transit_Time"/>
      <sheetName val="Status"/>
      <sheetName val="Whse_Inventory_Back"/>
      <sheetName val="ItemIDC_BI_Back"/>
      <sheetName val="Realign_Fcs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 refreshError="1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T"/>
      <sheetName val="PCB EXAMPLE"/>
      <sheetName val=" Example"/>
      <sheetName val="PCB 1"/>
      <sheetName val="PCB 2"/>
      <sheetName val="PCB 3"/>
      <sheetName val="PCB 4"/>
      <sheetName val="PCB 5"/>
      <sheetName val="PCB 6"/>
      <sheetName val="PCB 7"/>
      <sheetName val="PCB 8"/>
      <sheetName val="PCB 9"/>
      <sheetName val="PCB 10"/>
      <sheetName val="PCB 11"/>
      <sheetName val="PCB 12"/>
      <sheetName val="PCB 13"/>
      <sheetName val="PCB 14"/>
      <sheetName val="PCB 15"/>
      <sheetName val="PCB 16"/>
      <sheetName val="PCB 17"/>
      <sheetName val="PCB 18"/>
      <sheetName val="PCB 19"/>
      <sheetName val="PCB 20"/>
      <sheetName val="Drop Downs"/>
      <sheetName val="C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COO"/>
      <sheetName val="317-TOP"/>
      <sheetName val="Spec Shee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  <sheetName val="PT TABLE"/>
      <sheetName val="COMMON ATTR"/>
      <sheetName val="RN_Item Disposition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sheetPr>
    <tabColor rgb="FFFFC000"/>
  </sheetPr>
  <dimension ref="A1:BO9"/>
  <sheetViews>
    <sheetView tabSelected="1" topLeftCell="T1" zoomScale="99" zoomScaleNormal="99" workbookViewId="0">
      <selection activeCell="AB3" sqref="AB3:AB9"/>
    </sheetView>
  </sheetViews>
  <sheetFormatPr defaultColWidth="9.140625" defaultRowHeight="15"/>
  <cols>
    <col min="1" max="1" width="10.140625" style="3" customWidth="1"/>
    <col min="2" max="2" width="29.28515625" style="2" customWidth="1"/>
    <col min="3" max="3" width="8.42578125" style="2" customWidth="1"/>
    <col min="4" max="4" width="7.85546875" style="2" customWidth="1"/>
    <col min="5" max="5" width="9" style="2" customWidth="1"/>
    <col min="6" max="6" width="11.28515625" style="2" customWidth="1"/>
    <col min="7" max="7" width="19.85546875" style="2" customWidth="1"/>
    <col min="8" max="8" width="24.7109375" style="2" customWidth="1"/>
    <col min="9" max="9" width="23.42578125" style="2" customWidth="1"/>
    <col min="10" max="10" width="37.140625" style="2" customWidth="1"/>
    <col min="11" max="11" width="8.42578125" style="61" customWidth="1"/>
    <col min="12" max="12" width="17.140625" style="2" customWidth="1"/>
    <col min="13" max="13" width="10.140625" style="2" customWidth="1"/>
    <col min="14" max="14" width="6.140625" style="2" customWidth="1"/>
    <col min="15" max="15" width="6.85546875" style="2" customWidth="1"/>
    <col min="16" max="17" width="8.85546875" style="2" customWidth="1"/>
    <col min="18" max="18" width="8.140625" style="4" customWidth="1"/>
    <col min="19" max="19" width="8.5703125" style="4" customWidth="1"/>
    <col min="20" max="20" width="9.42578125" style="2" customWidth="1"/>
    <col min="21" max="21" width="14.140625" style="2" customWidth="1"/>
    <col min="22" max="22" width="8.140625" style="55" customWidth="1"/>
    <col min="23" max="23" width="8.7109375" style="55" customWidth="1"/>
    <col min="24" max="24" width="8.5703125" style="55" customWidth="1"/>
    <col min="25" max="25" width="8.140625" style="55" customWidth="1"/>
    <col min="26" max="26" width="8.7109375" style="55" customWidth="1"/>
    <col min="27" max="27" width="7.140625" style="55" customWidth="1"/>
    <col min="28" max="28" width="9" style="5" customWidth="1"/>
    <col min="29" max="29" width="6.28515625" style="6" customWidth="1"/>
    <col min="30" max="30" width="10" style="60" customWidth="1"/>
    <col min="31" max="31" width="10" style="5" customWidth="1"/>
    <col min="32" max="32" width="9.85546875" style="6" customWidth="1"/>
    <col min="33" max="33" width="7.85546875" style="2" customWidth="1"/>
    <col min="34" max="34" width="8.85546875" style="4" customWidth="1"/>
    <col min="35" max="35" width="7.85546875" style="2" customWidth="1"/>
    <col min="36" max="36" width="8.42578125" style="7" customWidth="1"/>
    <col min="37" max="37" width="9" style="4" customWidth="1"/>
    <col min="38" max="38" width="8.42578125" style="4" customWidth="1"/>
    <col min="39" max="39" width="7.85546875" style="7" customWidth="1"/>
    <col min="40" max="40" width="5.85546875" style="4" customWidth="1"/>
    <col min="41" max="41" width="8.140625" style="7" hidden="1" customWidth="1"/>
    <col min="42" max="42" width="9.28515625" style="4" hidden="1" customWidth="1"/>
    <col min="43" max="43" width="8.140625" style="7" hidden="1" customWidth="1"/>
    <col min="44" max="44" width="9.28515625" style="4" hidden="1" customWidth="1"/>
    <col min="45" max="45" width="7.85546875" style="4" customWidth="1"/>
    <col min="46" max="46" width="8.140625" style="7" customWidth="1"/>
    <col min="47" max="47" width="9.28515625" style="4" customWidth="1"/>
    <col min="48" max="48" width="9.28515625" style="4" hidden="1" customWidth="1"/>
    <col min="49" max="49" width="11.5703125" style="7" hidden="1" customWidth="1"/>
    <col min="50" max="50" width="10.85546875" style="4" hidden="1" customWidth="1"/>
    <col min="51" max="51" width="9.28515625" style="4" hidden="1" customWidth="1"/>
    <col min="52" max="52" width="11.5703125" style="7" hidden="1" customWidth="1"/>
    <col min="53" max="53" width="10.85546875" style="4" hidden="1" customWidth="1"/>
    <col min="54" max="54" width="11.5703125" style="7" customWidth="1"/>
    <col min="55" max="55" width="10.85546875" style="4" customWidth="1"/>
    <col min="56" max="56" width="7.85546875" style="4" customWidth="1"/>
    <col min="57" max="57" width="9.5703125" style="4" customWidth="1"/>
    <col min="58" max="58" width="7.7109375" style="4" customWidth="1"/>
    <col min="59" max="59" width="12.140625" style="4" customWidth="1"/>
    <col min="60" max="60" width="9.140625" style="2" customWidth="1"/>
    <col min="61" max="62" width="9.140625" style="2"/>
    <col min="63" max="65" width="11.7109375" style="4" customWidth="1"/>
    <col min="66" max="66" width="11.7109375" style="2" customWidth="1"/>
    <col min="67" max="67" width="9.140625" style="5"/>
    <col min="68" max="16384" width="9.140625" style="2"/>
  </cols>
  <sheetData>
    <row r="1" spans="1:67" ht="68.099999999999994" customHeight="1">
      <c r="A1" s="10" t="s">
        <v>7</v>
      </c>
      <c r="B1" s="10" t="s">
        <v>8</v>
      </c>
      <c r="C1" s="11" t="s">
        <v>9</v>
      </c>
      <c r="D1" s="12" t="s">
        <v>0</v>
      </c>
      <c r="E1" s="12" t="s">
        <v>2</v>
      </c>
      <c r="F1" s="13" t="s">
        <v>10</v>
      </c>
      <c r="G1" s="11" t="s">
        <v>11</v>
      </c>
      <c r="H1" s="14" t="s">
        <v>12</v>
      </c>
      <c r="I1" s="15" t="s">
        <v>13</v>
      </c>
      <c r="J1" s="14" t="s">
        <v>14</v>
      </c>
      <c r="K1" s="15" t="s">
        <v>70</v>
      </c>
      <c r="L1" s="14" t="s">
        <v>15</v>
      </c>
      <c r="M1" s="14" t="s">
        <v>16</v>
      </c>
      <c r="N1" s="11" t="s">
        <v>17</v>
      </c>
      <c r="O1" s="11" t="s">
        <v>18</v>
      </c>
      <c r="P1" s="11" t="s">
        <v>19</v>
      </c>
      <c r="Q1" s="15" t="s">
        <v>20</v>
      </c>
      <c r="R1" s="17" t="s">
        <v>22</v>
      </c>
      <c r="S1" s="16" t="s">
        <v>21</v>
      </c>
      <c r="T1" s="18" t="s">
        <v>1</v>
      </c>
      <c r="U1" s="10" t="s">
        <v>53</v>
      </c>
      <c r="V1" s="52" t="s">
        <v>54</v>
      </c>
      <c r="W1" s="52" t="s">
        <v>55</v>
      </c>
      <c r="X1" s="52" t="s">
        <v>56</v>
      </c>
      <c r="Y1" s="52" t="s">
        <v>23</v>
      </c>
      <c r="Z1" s="52" t="s">
        <v>24</v>
      </c>
      <c r="AA1" s="52" t="s">
        <v>25</v>
      </c>
      <c r="AB1" s="19" t="s">
        <v>26</v>
      </c>
      <c r="AC1" s="20" t="s">
        <v>27</v>
      </c>
      <c r="AD1" s="57" t="s">
        <v>28</v>
      </c>
      <c r="AE1" s="51" t="s">
        <v>58</v>
      </c>
      <c r="AF1" s="22" t="s">
        <v>29</v>
      </c>
      <c r="AG1" s="10" t="s">
        <v>30</v>
      </c>
      <c r="AH1" s="23" t="s">
        <v>31</v>
      </c>
      <c r="AI1" s="10" t="s">
        <v>32</v>
      </c>
      <c r="AJ1" s="24" t="s">
        <v>33</v>
      </c>
      <c r="AK1" s="25" t="s">
        <v>34</v>
      </c>
      <c r="AL1" s="23" t="s">
        <v>35</v>
      </c>
      <c r="AM1" s="24" t="s">
        <v>36</v>
      </c>
      <c r="AN1" s="23" t="s">
        <v>37</v>
      </c>
      <c r="AO1" s="24" t="s">
        <v>60</v>
      </c>
      <c r="AP1" s="23" t="s">
        <v>61</v>
      </c>
      <c r="AQ1" s="24" t="s">
        <v>62</v>
      </c>
      <c r="AR1" s="23" t="s">
        <v>63</v>
      </c>
      <c r="AS1" s="26" t="s">
        <v>38</v>
      </c>
      <c r="AT1" s="24" t="s">
        <v>39</v>
      </c>
      <c r="AU1" s="23" t="s">
        <v>40</v>
      </c>
      <c r="AV1" s="26" t="s">
        <v>64</v>
      </c>
      <c r="AW1" s="24" t="s">
        <v>65</v>
      </c>
      <c r="AX1" s="23" t="s">
        <v>66</v>
      </c>
      <c r="AY1" s="26" t="s">
        <v>67</v>
      </c>
      <c r="AZ1" s="24" t="s">
        <v>68</v>
      </c>
      <c r="BA1" s="23" t="s">
        <v>69</v>
      </c>
      <c r="BB1" s="24" t="s">
        <v>41</v>
      </c>
      <c r="BC1" s="23" t="s">
        <v>42</v>
      </c>
      <c r="BD1" s="23" t="s">
        <v>43</v>
      </c>
      <c r="BE1" s="27" t="s">
        <v>44</v>
      </c>
      <c r="BF1" s="28" t="s">
        <v>45</v>
      </c>
      <c r="BG1" s="29" t="s">
        <v>46</v>
      </c>
      <c r="BH1" s="30" t="s">
        <v>47</v>
      </c>
      <c r="BI1" s="28" t="s">
        <v>48</v>
      </c>
      <c r="BJ1" s="10" t="s">
        <v>49</v>
      </c>
      <c r="BK1" s="23" t="s">
        <v>50</v>
      </c>
      <c r="BL1" s="23" t="s">
        <v>51</v>
      </c>
      <c r="BM1" s="23" t="s">
        <v>52</v>
      </c>
      <c r="BN1" s="21" t="s">
        <v>59</v>
      </c>
      <c r="BO1" s="56" t="s">
        <v>57</v>
      </c>
    </row>
    <row r="2" spans="1:67" customFormat="1" ht="60">
      <c r="A2" s="39">
        <v>1</v>
      </c>
      <c r="B2" s="1"/>
      <c r="C2" s="1"/>
      <c r="D2" s="1" t="s">
        <v>88</v>
      </c>
      <c r="E2" s="1"/>
      <c r="F2" s="1" t="s">
        <v>4</v>
      </c>
      <c r="G2" s="63" t="s">
        <v>93</v>
      </c>
      <c r="H2" s="69" t="s">
        <v>113</v>
      </c>
      <c r="I2" s="70" t="s">
        <v>89</v>
      </c>
      <c r="J2" s="69" t="s">
        <v>94</v>
      </c>
      <c r="K2" s="62" t="s">
        <v>112</v>
      </c>
      <c r="L2" s="1" t="s">
        <v>71</v>
      </c>
      <c r="M2" s="64" t="s">
        <v>98</v>
      </c>
      <c r="N2" s="1"/>
      <c r="O2" s="71" t="s">
        <v>122</v>
      </c>
      <c r="P2" s="1"/>
      <c r="Q2" s="1" t="s">
        <v>5</v>
      </c>
      <c r="R2" s="41"/>
      <c r="S2" s="40">
        <v>3.65</v>
      </c>
      <c r="T2" s="1" t="s">
        <v>3</v>
      </c>
      <c r="U2" s="65" t="s">
        <v>101</v>
      </c>
      <c r="V2" s="53">
        <v>76</v>
      </c>
      <c r="W2" s="53">
        <v>32</v>
      </c>
      <c r="X2" s="53">
        <v>16</v>
      </c>
      <c r="Y2" s="53">
        <v>76</v>
      </c>
      <c r="Z2" s="53">
        <v>32</v>
      </c>
      <c r="AA2" s="53">
        <v>16</v>
      </c>
      <c r="AB2" s="47">
        <v>4</v>
      </c>
      <c r="AC2" s="47">
        <v>2</v>
      </c>
      <c r="AD2" s="58">
        <f>IF(Y2="","",Y2*Z2*AA2/1000000)</f>
        <v>3.9E-2</v>
      </c>
      <c r="AE2" s="47">
        <v>65</v>
      </c>
      <c r="AF2" s="43">
        <f>IF(AC2="","",AE2/AD2*AC2)</f>
        <v>3333</v>
      </c>
      <c r="AG2" s="48">
        <v>2750</v>
      </c>
      <c r="AH2" s="44">
        <f>IF(ISERROR(AG2/AF2),"",AG2/AF2)</f>
        <v>0.83</v>
      </c>
      <c r="AI2" s="38" t="s">
        <v>72</v>
      </c>
      <c r="AJ2" s="49">
        <v>0.45</v>
      </c>
      <c r="AK2" s="44">
        <f t="shared" ref="AK2:AK9" si="0">IF(ISERROR(S2*AJ2),"",S2*AJ2)</f>
        <v>1.64</v>
      </c>
      <c r="AL2" s="44">
        <f t="shared" ref="AL2:AL9" si="1">IF(ISERROR(S2+AH2+AK2),"",S2+AH2+AK2)</f>
        <v>6.12</v>
      </c>
      <c r="AM2" s="45">
        <v>2.5000000000000001E-2</v>
      </c>
      <c r="AN2" s="44">
        <f t="shared" ref="AN2:AN9" si="2">IF(ISERROR(BG2*AM2),"",BG2*AM2)</f>
        <v>0.22</v>
      </c>
      <c r="AO2" s="45">
        <v>0</v>
      </c>
      <c r="AP2" s="44">
        <f>IF(ISERROR(BG2*AO2),"",BG2*AO2)</f>
        <v>0</v>
      </c>
      <c r="AQ2" s="45">
        <v>0</v>
      </c>
      <c r="AR2" s="44">
        <f>IF(ISERROR(BG2*AQ2),"",BG2*AQ2)</f>
        <v>0</v>
      </c>
      <c r="AS2" s="66" t="s">
        <v>102</v>
      </c>
      <c r="AT2" s="45">
        <v>0.05</v>
      </c>
      <c r="AU2" s="44">
        <f t="shared" ref="AU2:AU9" si="3">IF(ISERROR(BG2*AT2),"",BG2*AT2)</f>
        <v>0.45</v>
      </c>
      <c r="AV2" s="41"/>
      <c r="AW2" s="45">
        <v>0</v>
      </c>
      <c r="AX2" s="44">
        <f>IF(ISERROR(BG2*AW2),"",BG2*AW2)</f>
        <v>0</v>
      </c>
      <c r="AY2" s="41"/>
      <c r="AZ2" s="45">
        <v>0</v>
      </c>
      <c r="BA2" s="44">
        <f>IF(ISERROR(BG2*AZ2),"",BG2*AZ2)</f>
        <v>0</v>
      </c>
      <c r="BB2" s="45">
        <v>0.1</v>
      </c>
      <c r="BC2" s="44">
        <f t="shared" ref="BC2:BC9" si="4">IF(ISERROR(BG2*BB2),"",BG2*BB2)</f>
        <v>0.89</v>
      </c>
      <c r="BD2" s="44">
        <f>IF(ISERROR(AN2+AP2+AR2+AU2+AX2+BA2+BC2),"",AN2+AP2+AR2+AU2+AX2+BA2+BC2)</f>
        <v>1.56</v>
      </c>
      <c r="BE2" s="44">
        <f t="shared" ref="BE2:BE9" si="5">IF(ISERROR(AL2+BD2),"",AL2+BD2)</f>
        <v>7.68</v>
      </c>
      <c r="BF2" s="46">
        <f t="shared" ref="BF2:BF9" si="6">IF(ISERROR((BG2-BE2)/BG2),"",(BG2-BE2)/BG2)</f>
        <v>0.14000000000000001</v>
      </c>
      <c r="BG2" s="67">
        <v>8.93</v>
      </c>
      <c r="BH2" s="41">
        <v>24.98</v>
      </c>
      <c r="BI2" s="46">
        <f>IF(ISERROR((BH2-BG2)/BH2),"",(BH2-BG2)/BH2)</f>
        <v>0.64249999999999996</v>
      </c>
      <c r="BJ2" s="50"/>
      <c r="BK2" s="44">
        <f>IF(ISERROR(BE2*BJ2),"",BE2*BJ2)</f>
        <v>0</v>
      </c>
      <c r="BL2" s="44">
        <f>IF(ISERROR(BG2*BJ2),"",BG2*BJ2)</f>
        <v>0</v>
      </c>
      <c r="BM2" s="44">
        <f>IF(ISERROR(BH2*BJ2),"",BH2*BJ2)</f>
        <v>0</v>
      </c>
      <c r="BN2" s="42">
        <f>IF(V2="","",V2*W2*X2/1000000/AC2*BJ2)</f>
        <v>0</v>
      </c>
      <c r="BO2" s="47"/>
    </row>
    <row r="3" spans="1:67" ht="45">
      <c r="A3" s="31">
        <v>2</v>
      </c>
      <c r="B3" s="32"/>
      <c r="C3" s="32"/>
      <c r="D3" s="1" t="s">
        <v>88</v>
      </c>
      <c r="E3" s="1"/>
      <c r="F3" s="1" t="s">
        <v>4</v>
      </c>
      <c r="G3" s="63" t="s">
        <v>93</v>
      </c>
      <c r="H3" s="69" t="s">
        <v>114</v>
      </c>
      <c r="I3" s="69" t="s">
        <v>90</v>
      </c>
      <c r="J3" s="69" t="s">
        <v>95</v>
      </c>
      <c r="K3" s="62" t="s">
        <v>96</v>
      </c>
      <c r="L3" s="32" t="s">
        <v>73</v>
      </c>
      <c r="M3" s="64" t="s">
        <v>98</v>
      </c>
      <c r="N3" s="32"/>
      <c r="O3" s="71" t="s">
        <v>123</v>
      </c>
      <c r="P3" s="32"/>
      <c r="Q3" s="64" t="s">
        <v>6</v>
      </c>
      <c r="R3" s="9"/>
      <c r="S3" s="33">
        <v>1.7</v>
      </c>
      <c r="T3" s="1" t="s">
        <v>3</v>
      </c>
      <c r="U3" s="65" t="s">
        <v>99</v>
      </c>
      <c r="V3" s="54">
        <v>36.5</v>
      </c>
      <c r="W3" s="54">
        <v>21.5</v>
      </c>
      <c r="X3" s="54">
        <v>31</v>
      </c>
      <c r="Y3" s="54">
        <v>36.5</v>
      </c>
      <c r="Z3" s="54">
        <v>21.5</v>
      </c>
      <c r="AA3" s="54">
        <v>31</v>
      </c>
      <c r="AB3" s="47">
        <v>4</v>
      </c>
      <c r="AC3" s="34">
        <v>6</v>
      </c>
      <c r="AD3" s="59">
        <f t="shared" ref="AD3:AD9" si="7">IF(Y3="","",Y3*Z3*AA3/1000000)</f>
        <v>2.4E-2</v>
      </c>
      <c r="AE3" s="47">
        <v>65</v>
      </c>
      <c r="AF3" s="43">
        <f t="shared" ref="AF3:AF9" si="8">IF(AC3="","",AE3/AD3*AC3)</f>
        <v>16250</v>
      </c>
      <c r="AG3" s="48">
        <v>2750</v>
      </c>
      <c r="AH3" s="35">
        <f t="shared" ref="AH3:AH9" si="9">IF(ISERROR(AG3/AF3),"",AG3/AF3)</f>
        <v>0.17</v>
      </c>
      <c r="AI3" s="32" t="s">
        <v>72</v>
      </c>
      <c r="AJ3" s="36">
        <v>0.45</v>
      </c>
      <c r="AK3" s="35">
        <f t="shared" si="0"/>
        <v>0.77</v>
      </c>
      <c r="AL3" s="35">
        <f t="shared" si="1"/>
        <v>2.64</v>
      </c>
      <c r="AM3" s="45">
        <v>2.5000000000000001E-2</v>
      </c>
      <c r="AN3" s="35">
        <f t="shared" si="2"/>
        <v>0.1</v>
      </c>
      <c r="AO3" s="45">
        <v>0</v>
      </c>
      <c r="AP3" s="44">
        <f t="shared" ref="AP3:AP9" si="10">IF(ISERROR(BG3*AO3),"",BG3*AO3)</f>
        <v>0</v>
      </c>
      <c r="AQ3" s="45">
        <v>0</v>
      </c>
      <c r="AR3" s="44">
        <f t="shared" ref="AR3:AR9" si="11">IF(ISERROR(BG3*AQ3),"",BG3*AQ3)</f>
        <v>0</v>
      </c>
      <c r="AS3" s="66" t="s">
        <v>102</v>
      </c>
      <c r="AT3" s="45">
        <v>0.05</v>
      </c>
      <c r="AU3" s="35">
        <f t="shared" si="3"/>
        <v>0.21</v>
      </c>
      <c r="AV3" s="41"/>
      <c r="AW3" s="45">
        <v>0</v>
      </c>
      <c r="AX3" s="44">
        <f t="shared" ref="AX3:AX9" si="12">IF(ISERROR(BG3*AW3),"",BG3*AW3)</f>
        <v>0</v>
      </c>
      <c r="AY3" s="41"/>
      <c r="AZ3" s="45">
        <v>0</v>
      </c>
      <c r="BA3" s="44">
        <f t="shared" ref="BA3:BA9" si="13">IF(ISERROR(BG3*AZ3),"",BG3*AZ3)</f>
        <v>0</v>
      </c>
      <c r="BB3" s="45">
        <v>0.1</v>
      </c>
      <c r="BC3" s="35">
        <f t="shared" si="4"/>
        <v>0.42</v>
      </c>
      <c r="BD3" s="44">
        <f t="shared" ref="BD3:BD9" si="14">IF(ISERROR(AN3+AP3+AR3+AU3+AX3+BA3+BC3),"",AN3+AP3+AR3+AU3+AX3+BA3+BC3)</f>
        <v>0.73</v>
      </c>
      <c r="BE3" s="35">
        <f t="shared" si="5"/>
        <v>3.37</v>
      </c>
      <c r="BF3" s="37">
        <f t="shared" si="6"/>
        <v>0.1938</v>
      </c>
      <c r="BG3" s="68">
        <v>4.18</v>
      </c>
      <c r="BH3" s="9">
        <v>9.98</v>
      </c>
      <c r="BI3" s="37">
        <f t="shared" ref="BI3:BI9" si="15">IF(ISERROR((BH3-BG3)/BH3),"",(BH3-BG3)/BH3)</f>
        <v>0.58120000000000005</v>
      </c>
      <c r="BJ3" s="8"/>
      <c r="BK3" s="44">
        <f t="shared" ref="BK3:BK9" si="16">IF(ISERROR(BE3*BJ3),"",BE3*BJ3)</f>
        <v>0</v>
      </c>
      <c r="BL3" s="35">
        <f t="shared" ref="BL3:BL9" si="17">IF(ISERROR(BG3*BJ3),"",BG3*BJ3)</f>
        <v>0</v>
      </c>
      <c r="BM3" s="35">
        <f t="shared" ref="BM3:BM9" si="18">IF(ISERROR(BH3*BJ3),"",BH3*BJ3)</f>
        <v>0</v>
      </c>
      <c r="BN3" s="42">
        <f t="shared" ref="BN3:BN9" si="19">IF(V3="","",V3*W3*X3/1000000/AC3*BJ3)</f>
        <v>0</v>
      </c>
      <c r="BO3" s="34"/>
    </row>
    <row r="4" spans="1:67" ht="30">
      <c r="A4" s="31">
        <v>3</v>
      </c>
      <c r="B4" s="32"/>
      <c r="C4" s="32"/>
      <c r="D4" s="1" t="s">
        <v>88</v>
      </c>
      <c r="E4" s="1"/>
      <c r="F4" s="1" t="s">
        <v>4</v>
      </c>
      <c r="G4" s="63" t="s">
        <v>93</v>
      </c>
      <c r="H4" s="69" t="s">
        <v>115</v>
      </c>
      <c r="I4" s="70" t="s">
        <v>91</v>
      </c>
      <c r="J4" s="69" t="s">
        <v>97</v>
      </c>
      <c r="K4" s="62" t="s">
        <v>96</v>
      </c>
      <c r="L4" s="32" t="s">
        <v>77</v>
      </c>
      <c r="M4" s="64" t="s">
        <v>98</v>
      </c>
      <c r="N4" s="32"/>
      <c r="O4" s="71" t="s">
        <v>124</v>
      </c>
      <c r="P4" s="32"/>
      <c r="Q4" s="1" t="s">
        <v>5</v>
      </c>
      <c r="R4" s="9"/>
      <c r="S4" s="33">
        <v>1.1000000000000001</v>
      </c>
      <c r="T4" s="1" t="s">
        <v>3</v>
      </c>
      <c r="U4" s="65" t="s">
        <v>100</v>
      </c>
      <c r="V4" s="54">
        <v>27</v>
      </c>
      <c r="W4" s="54">
        <v>22.5</v>
      </c>
      <c r="X4" s="54">
        <v>43</v>
      </c>
      <c r="Y4" s="54">
        <v>27</v>
      </c>
      <c r="Z4" s="54">
        <v>22.5</v>
      </c>
      <c r="AA4" s="54">
        <v>43</v>
      </c>
      <c r="AB4" s="47">
        <v>4</v>
      </c>
      <c r="AC4" s="34">
        <v>6</v>
      </c>
      <c r="AD4" s="59">
        <f t="shared" si="7"/>
        <v>2.5999999999999999E-2</v>
      </c>
      <c r="AE4" s="47">
        <v>65</v>
      </c>
      <c r="AF4" s="43">
        <f t="shared" si="8"/>
        <v>15000</v>
      </c>
      <c r="AG4" s="48">
        <v>2750</v>
      </c>
      <c r="AH4" s="35">
        <f t="shared" si="9"/>
        <v>0.18</v>
      </c>
      <c r="AI4" s="32" t="s">
        <v>78</v>
      </c>
      <c r="AJ4" s="36">
        <v>0.23400000000000001</v>
      </c>
      <c r="AK4" s="35">
        <f t="shared" si="0"/>
        <v>0.26</v>
      </c>
      <c r="AL4" s="35">
        <f t="shared" si="1"/>
        <v>1.54</v>
      </c>
      <c r="AM4" s="45">
        <v>2.5000000000000001E-2</v>
      </c>
      <c r="AN4" s="35">
        <f t="shared" si="2"/>
        <v>7.0000000000000007E-2</v>
      </c>
      <c r="AO4" s="45"/>
      <c r="AP4" s="44">
        <f t="shared" si="10"/>
        <v>0</v>
      </c>
      <c r="AQ4" s="45"/>
      <c r="AR4" s="44">
        <f t="shared" si="11"/>
        <v>0</v>
      </c>
      <c r="AS4" s="66" t="s">
        <v>102</v>
      </c>
      <c r="AT4" s="45">
        <v>0.05</v>
      </c>
      <c r="AU4" s="35">
        <f t="shared" si="3"/>
        <v>0.14000000000000001</v>
      </c>
      <c r="AV4" s="41"/>
      <c r="AW4" s="45"/>
      <c r="AX4" s="44">
        <f t="shared" si="12"/>
        <v>0</v>
      </c>
      <c r="AY4" s="41"/>
      <c r="AZ4" s="45"/>
      <c r="BA4" s="44">
        <f t="shared" si="13"/>
        <v>0</v>
      </c>
      <c r="BB4" s="45">
        <v>0.1</v>
      </c>
      <c r="BC4" s="35">
        <f t="shared" si="4"/>
        <v>0.28999999999999998</v>
      </c>
      <c r="BD4" s="44">
        <f t="shared" si="14"/>
        <v>0.5</v>
      </c>
      <c r="BE4" s="35">
        <f t="shared" si="5"/>
        <v>2.04</v>
      </c>
      <c r="BF4" s="37">
        <f t="shared" si="6"/>
        <v>0.28420000000000001</v>
      </c>
      <c r="BG4" s="68">
        <v>2.85</v>
      </c>
      <c r="BH4" s="9">
        <v>9.98</v>
      </c>
      <c r="BI4" s="37">
        <f t="shared" si="15"/>
        <v>0.71440000000000003</v>
      </c>
      <c r="BJ4" s="8"/>
      <c r="BK4" s="44">
        <f t="shared" si="16"/>
        <v>0</v>
      </c>
      <c r="BL4" s="35">
        <f t="shared" si="17"/>
        <v>0</v>
      </c>
      <c r="BM4" s="35">
        <f t="shared" si="18"/>
        <v>0</v>
      </c>
      <c r="BN4" s="42">
        <f t="shared" si="19"/>
        <v>0</v>
      </c>
      <c r="BO4" s="34"/>
    </row>
    <row r="5" spans="1:67" ht="45">
      <c r="A5" s="31">
        <v>4</v>
      </c>
      <c r="B5" s="32"/>
      <c r="C5" s="32"/>
      <c r="D5" s="1" t="s">
        <v>88</v>
      </c>
      <c r="E5" s="1"/>
      <c r="F5" s="1" t="s">
        <v>4</v>
      </c>
      <c r="G5" s="63" t="s">
        <v>93</v>
      </c>
      <c r="H5" s="69" t="s">
        <v>116</v>
      </c>
      <c r="I5" s="70" t="s">
        <v>92</v>
      </c>
      <c r="J5" s="69" t="s">
        <v>74</v>
      </c>
      <c r="K5" s="62" t="s">
        <v>96</v>
      </c>
      <c r="L5" s="32" t="s">
        <v>75</v>
      </c>
      <c r="M5" s="64" t="s">
        <v>98</v>
      </c>
      <c r="N5" s="32"/>
      <c r="O5" s="71" t="s">
        <v>125</v>
      </c>
      <c r="P5" s="32"/>
      <c r="Q5" s="1" t="s">
        <v>5</v>
      </c>
      <c r="R5" s="9"/>
      <c r="S5" s="33">
        <v>4.9800000000000004</v>
      </c>
      <c r="T5" s="1" t="s">
        <v>3</v>
      </c>
      <c r="U5" s="32" t="s">
        <v>76</v>
      </c>
      <c r="V5" s="54">
        <v>40</v>
      </c>
      <c r="W5" s="54">
        <v>25</v>
      </c>
      <c r="X5" s="54">
        <v>74</v>
      </c>
      <c r="Y5" s="54">
        <v>40</v>
      </c>
      <c r="Z5" s="54">
        <v>25</v>
      </c>
      <c r="AA5" s="54">
        <v>74</v>
      </c>
      <c r="AB5" s="47">
        <v>4</v>
      </c>
      <c r="AC5" s="34">
        <v>4</v>
      </c>
      <c r="AD5" s="59">
        <f t="shared" si="7"/>
        <v>7.3999999999999996E-2</v>
      </c>
      <c r="AE5" s="47">
        <v>65</v>
      </c>
      <c r="AF5" s="43">
        <f t="shared" si="8"/>
        <v>3514</v>
      </c>
      <c r="AG5" s="48">
        <v>2750</v>
      </c>
      <c r="AH5" s="35">
        <f t="shared" si="9"/>
        <v>0.78</v>
      </c>
      <c r="AI5" s="32" t="s">
        <v>72</v>
      </c>
      <c r="AJ5" s="36">
        <v>0.45</v>
      </c>
      <c r="AK5" s="35">
        <f t="shared" si="0"/>
        <v>2.2400000000000002</v>
      </c>
      <c r="AL5" s="35">
        <f t="shared" si="1"/>
        <v>8</v>
      </c>
      <c r="AM5" s="45">
        <v>2.5000000000000001E-2</v>
      </c>
      <c r="AN5" s="35">
        <f t="shared" si="2"/>
        <v>0.33</v>
      </c>
      <c r="AO5" s="45"/>
      <c r="AP5" s="44">
        <f t="shared" si="10"/>
        <v>0</v>
      </c>
      <c r="AQ5" s="45"/>
      <c r="AR5" s="44">
        <f t="shared" si="11"/>
        <v>0</v>
      </c>
      <c r="AS5" s="66" t="s">
        <v>102</v>
      </c>
      <c r="AT5" s="45">
        <v>0.05</v>
      </c>
      <c r="AU5" s="35">
        <f t="shared" si="3"/>
        <v>0.67</v>
      </c>
      <c r="AV5" s="41"/>
      <c r="AW5" s="45"/>
      <c r="AX5" s="44">
        <f t="shared" si="12"/>
        <v>0</v>
      </c>
      <c r="AY5" s="41"/>
      <c r="AZ5" s="45"/>
      <c r="BA5" s="44">
        <f t="shared" si="13"/>
        <v>0</v>
      </c>
      <c r="BB5" s="45">
        <v>0.1</v>
      </c>
      <c r="BC5" s="35">
        <f t="shared" si="4"/>
        <v>1.33</v>
      </c>
      <c r="BD5" s="44">
        <f t="shared" si="14"/>
        <v>2.33</v>
      </c>
      <c r="BE5" s="35">
        <f t="shared" si="5"/>
        <v>10.33</v>
      </c>
      <c r="BF5" s="37">
        <f t="shared" si="6"/>
        <v>0.2233</v>
      </c>
      <c r="BG5" s="68">
        <v>13.3</v>
      </c>
      <c r="BH5" s="9">
        <v>29.98</v>
      </c>
      <c r="BI5" s="37">
        <f t="shared" si="15"/>
        <v>0.55640000000000001</v>
      </c>
      <c r="BJ5" s="8"/>
      <c r="BK5" s="44">
        <f t="shared" si="16"/>
        <v>0</v>
      </c>
      <c r="BL5" s="35">
        <f t="shared" si="17"/>
        <v>0</v>
      </c>
      <c r="BM5" s="35">
        <f t="shared" si="18"/>
        <v>0</v>
      </c>
      <c r="BN5" s="42">
        <f t="shared" si="19"/>
        <v>0</v>
      </c>
      <c r="BO5" s="34"/>
    </row>
    <row r="6" spans="1:67" ht="45">
      <c r="A6" s="31">
        <v>5</v>
      </c>
      <c r="B6" s="32"/>
      <c r="C6" s="32"/>
      <c r="D6" s="1" t="s">
        <v>88</v>
      </c>
      <c r="E6" s="1"/>
      <c r="F6" s="1" t="s">
        <v>4</v>
      </c>
      <c r="G6" s="65" t="s">
        <v>106</v>
      </c>
      <c r="H6" s="69" t="s">
        <v>118</v>
      </c>
      <c r="I6" s="70" t="s">
        <v>89</v>
      </c>
      <c r="J6" s="69" t="s">
        <v>107</v>
      </c>
      <c r="K6" s="62" t="s">
        <v>117</v>
      </c>
      <c r="L6" s="32" t="s">
        <v>79</v>
      </c>
      <c r="M6" s="65" t="s">
        <v>111</v>
      </c>
      <c r="N6" s="32"/>
      <c r="O6" s="71" t="s">
        <v>126</v>
      </c>
      <c r="P6" s="32"/>
      <c r="Q6" s="1" t="s">
        <v>5</v>
      </c>
      <c r="R6" s="9"/>
      <c r="S6" s="33">
        <v>2.95</v>
      </c>
      <c r="T6" s="1" t="s">
        <v>3</v>
      </c>
      <c r="U6" s="32" t="s">
        <v>80</v>
      </c>
      <c r="V6" s="54">
        <v>68</v>
      </c>
      <c r="W6" s="54">
        <v>34</v>
      </c>
      <c r="X6" s="54">
        <v>13</v>
      </c>
      <c r="Y6" s="54">
        <v>68</v>
      </c>
      <c r="Z6" s="54">
        <v>34</v>
      </c>
      <c r="AA6" s="54">
        <v>13</v>
      </c>
      <c r="AB6" s="47">
        <v>4</v>
      </c>
      <c r="AC6" s="34">
        <v>2</v>
      </c>
      <c r="AD6" s="59">
        <f t="shared" si="7"/>
        <v>0.03</v>
      </c>
      <c r="AE6" s="47">
        <v>65</v>
      </c>
      <c r="AF6" s="43">
        <f t="shared" si="8"/>
        <v>4333</v>
      </c>
      <c r="AG6" s="48">
        <v>2750</v>
      </c>
      <c r="AH6" s="35">
        <f t="shared" si="9"/>
        <v>0.63</v>
      </c>
      <c r="AI6" s="32" t="s">
        <v>72</v>
      </c>
      <c r="AJ6" s="36">
        <v>0.85</v>
      </c>
      <c r="AK6" s="35">
        <f t="shared" si="0"/>
        <v>2.5099999999999998</v>
      </c>
      <c r="AL6" s="35">
        <f t="shared" si="1"/>
        <v>6.09</v>
      </c>
      <c r="AM6" s="45">
        <v>2.5000000000000001E-2</v>
      </c>
      <c r="AN6" s="35">
        <f t="shared" si="2"/>
        <v>0.23</v>
      </c>
      <c r="AO6" s="36"/>
      <c r="AP6" s="44">
        <f t="shared" si="10"/>
        <v>0</v>
      </c>
      <c r="AQ6" s="36"/>
      <c r="AR6" s="44">
        <f t="shared" si="11"/>
        <v>0</v>
      </c>
      <c r="AS6" s="66" t="s">
        <v>102</v>
      </c>
      <c r="AT6" s="45">
        <v>0.05</v>
      </c>
      <c r="AU6" s="35">
        <f t="shared" si="3"/>
        <v>0.47</v>
      </c>
      <c r="AV6" s="9"/>
      <c r="AW6" s="36"/>
      <c r="AX6" s="44">
        <f t="shared" si="12"/>
        <v>0</v>
      </c>
      <c r="AY6" s="9"/>
      <c r="AZ6" s="36"/>
      <c r="BA6" s="44">
        <f t="shared" si="13"/>
        <v>0</v>
      </c>
      <c r="BB6" s="45">
        <v>0.1</v>
      </c>
      <c r="BC6" s="35">
        <f t="shared" si="4"/>
        <v>0.93</v>
      </c>
      <c r="BD6" s="44">
        <f t="shared" si="14"/>
        <v>1.63</v>
      </c>
      <c r="BE6" s="35">
        <f t="shared" si="5"/>
        <v>7.72</v>
      </c>
      <c r="BF6" s="37">
        <f t="shared" si="6"/>
        <v>0.17080000000000001</v>
      </c>
      <c r="BG6" s="9">
        <v>9.31</v>
      </c>
      <c r="BH6" s="9">
        <v>29.98</v>
      </c>
      <c r="BI6" s="37">
        <f t="shared" si="15"/>
        <v>0.6895</v>
      </c>
      <c r="BJ6" s="8"/>
      <c r="BK6" s="44">
        <f t="shared" si="16"/>
        <v>0</v>
      </c>
      <c r="BL6" s="35">
        <f t="shared" si="17"/>
        <v>0</v>
      </c>
      <c r="BM6" s="35">
        <f t="shared" si="18"/>
        <v>0</v>
      </c>
      <c r="BN6" s="42">
        <f t="shared" si="19"/>
        <v>0</v>
      </c>
      <c r="BO6" s="34"/>
    </row>
    <row r="7" spans="1:67" ht="45">
      <c r="A7" s="31">
        <v>6</v>
      </c>
      <c r="B7" s="32"/>
      <c r="C7" s="32"/>
      <c r="D7" s="1" t="s">
        <v>88</v>
      </c>
      <c r="E7" s="1"/>
      <c r="F7" s="1" t="s">
        <v>4</v>
      </c>
      <c r="G7" s="65" t="s">
        <v>106</v>
      </c>
      <c r="H7" s="69" t="s">
        <v>119</v>
      </c>
      <c r="I7" s="70" t="s">
        <v>103</v>
      </c>
      <c r="J7" s="69" t="s">
        <v>108</v>
      </c>
      <c r="K7" s="62" t="s">
        <v>110</v>
      </c>
      <c r="L7" s="32" t="s">
        <v>81</v>
      </c>
      <c r="M7" s="65" t="s">
        <v>111</v>
      </c>
      <c r="N7" s="32"/>
      <c r="O7" s="71" t="s">
        <v>127</v>
      </c>
      <c r="P7" s="32"/>
      <c r="Q7" s="64" t="s">
        <v>6</v>
      </c>
      <c r="R7" s="9"/>
      <c r="S7" s="33">
        <v>2.63</v>
      </c>
      <c r="T7" s="1" t="s">
        <v>3</v>
      </c>
      <c r="U7" s="32" t="s">
        <v>82</v>
      </c>
      <c r="V7" s="54">
        <v>31</v>
      </c>
      <c r="W7" s="54">
        <v>25</v>
      </c>
      <c r="X7" s="54">
        <v>28.5</v>
      </c>
      <c r="Y7" s="54">
        <v>31</v>
      </c>
      <c r="Z7" s="54">
        <v>25</v>
      </c>
      <c r="AA7" s="54">
        <v>28.5</v>
      </c>
      <c r="AB7" s="47">
        <v>4</v>
      </c>
      <c r="AC7" s="34">
        <v>6</v>
      </c>
      <c r="AD7" s="59">
        <f t="shared" si="7"/>
        <v>2.1999999999999999E-2</v>
      </c>
      <c r="AE7" s="47">
        <v>65</v>
      </c>
      <c r="AF7" s="43">
        <f t="shared" si="8"/>
        <v>17727</v>
      </c>
      <c r="AG7" s="48">
        <v>2750</v>
      </c>
      <c r="AH7" s="35">
        <f t="shared" si="9"/>
        <v>0.16</v>
      </c>
      <c r="AI7" s="32" t="s">
        <v>72</v>
      </c>
      <c r="AJ7" s="36">
        <v>0.85</v>
      </c>
      <c r="AK7" s="35">
        <f t="shared" si="0"/>
        <v>2.2400000000000002</v>
      </c>
      <c r="AL7" s="35">
        <f t="shared" si="1"/>
        <v>5.03</v>
      </c>
      <c r="AM7" s="45">
        <v>2.5000000000000001E-2</v>
      </c>
      <c r="AN7" s="35">
        <f t="shared" si="2"/>
        <v>0.2</v>
      </c>
      <c r="AO7" s="36"/>
      <c r="AP7" s="44">
        <f t="shared" si="10"/>
        <v>0</v>
      </c>
      <c r="AQ7" s="36"/>
      <c r="AR7" s="44">
        <f t="shared" si="11"/>
        <v>0</v>
      </c>
      <c r="AS7" s="66" t="s">
        <v>102</v>
      </c>
      <c r="AT7" s="45">
        <v>0.05</v>
      </c>
      <c r="AU7" s="35">
        <f t="shared" si="3"/>
        <v>0.4</v>
      </c>
      <c r="AV7" s="9"/>
      <c r="AW7" s="36"/>
      <c r="AX7" s="44">
        <f t="shared" si="12"/>
        <v>0</v>
      </c>
      <c r="AY7" s="9"/>
      <c r="AZ7" s="36"/>
      <c r="BA7" s="44">
        <f t="shared" si="13"/>
        <v>0</v>
      </c>
      <c r="BB7" s="45">
        <v>0.1</v>
      </c>
      <c r="BC7" s="35">
        <f t="shared" si="4"/>
        <v>0.81</v>
      </c>
      <c r="BD7" s="44">
        <f t="shared" si="14"/>
        <v>1.41</v>
      </c>
      <c r="BE7" s="35">
        <f t="shared" si="5"/>
        <v>6.44</v>
      </c>
      <c r="BF7" s="37">
        <f t="shared" si="6"/>
        <v>0.20300000000000001</v>
      </c>
      <c r="BG7" s="9">
        <v>8.08</v>
      </c>
      <c r="BH7" s="9">
        <v>14.98</v>
      </c>
      <c r="BI7" s="37">
        <f t="shared" si="15"/>
        <v>0.46060000000000001</v>
      </c>
      <c r="BJ7" s="8"/>
      <c r="BK7" s="44">
        <f t="shared" si="16"/>
        <v>0</v>
      </c>
      <c r="BL7" s="35">
        <f t="shared" si="17"/>
        <v>0</v>
      </c>
      <c r="BM7" s="35">
        <f t="shared" si="18"/>
        <v>0</v>
      </c>
      <c r="BN7" s="42">
        <f t="shared" si="19"/>
        <v>0</v>
      </c>
      <c r="BO7" s="34"/>
    </row>
    <row r="8" spans="1:67" ht="45">
      <c r="A8" s="31">
        <v>7</v>
      </c>
      <c r="B8" s="32"/>
      <c r="C8" s="32"/>
      <c r="D8" s="1" t="s">
        <v>88</v>
      </c>
      <c r="E8" s="1"/>
      <c r="F8" s="1" t="s">
        <v>4</v>
      </c>
      <c r="G8" s="65" t="s">
        <v>106</v>
      </c>
      <c r="H8" s="69" t="s">
        <v>120</v>
      </c>
      <c r="I8" s="70" t="s">
        <v>104</v>
      </c>
      <c r="J8" s="69" t="s">
        <v>108</v>
      </c>
      <c r="K8" s="62" t="s">
        <v>110</v>
      </c>
      <c r="L8" s="32" t="s">
        <v>83</v>
      </c>
      <c r="M8" s="65" t="s">
        <v>111</v>
      </c>
      <c r="N8" s="32"/>
      <c r="O8" s="71" t="s">
        <v>128</v>
      </c>
      <c r="P8" s="32"/>
      <c r="Q8" s="1" t="s">
        <v>5</v>
      </c>
      <c r="R8" s="9"/>
      <c r="S8" s="33">
        <v>5</v>
      </c>
      <c r="T8" s="1" t="s">
        <v>3</v>
      </c>
      <c r="U8" s="32" t="s">
        <v>84</v>
      </c>
      <c r="V8" s="54">
        <v>69</v>
      </c>
      <c r="W8" s="54">
        <v>29</v>
      </c>
      <c r="X8" s="54">
        <v>40</v>
      </c>
      <c r="Y8" s="54">
        <v>69</v>
      </c>
      <c r="Z8" s="54">
        <v>29</v>
      </c>
      <c r="AA8" s="54">
        <v>40</v>
      </c>
      <c r="AB8" s="47">
        <v>4</v>
      </c>
      <c r="AC8" s="34">
        <v>4</v>
      </c>
      <c r="AD8" s="59">
        <f t="shared" si="7"/>
        <v>0.08</v>
      </c>
      <c r="AE8" s="47">
        <v>65</v>
      </c>
      <c r="AF8" s="43">
        <f t="shared" si="8"/>
        <v>3250</v>
      </c>
      <c r="AG8" s="48">
        <v>2750</v>
      </c>
      <c r="AH8" s="35">
        <f t="shared" si="9"/>
        <v>0.85</v>
      </c>
      <c r="AI8" s="32" t="s">
        <v>72</v>
      </c>
      <c r="AJ8" s="36">
        <v>0.85</v>
      </c>
      <c r="AK8" s="35">
        <f t="shared" si="0"/>
        <v>4.25</v>
      </c>
      <c r="AL8" s="35">
        <f t="shared" si="1"/>
        <v>10.1</v>
      </c>
      <c r="AM8" s="45">
        <v>2.5000000000000001E-2</v>
      </c>
      <c r="AN8" s="35">
        <f t="shared" si="2"/>
        <v>0.4</v>
      </c>
      <c r="AO8" s="36"/>
      <c r="AP8" s="44">
        <f t="shared" si="10"/>
        <v>0</v>
      </c>
      <c r="AQ8" s="36"/>
      <c r="AR8" s="44">
        <f t="shared" si="11"/>
        <v>0</v>
      </c>
      <c r="AS8" s="66" t="s">
        <v>102</v>
      </c>
      <c r="AT8" s="45">
        <v>0.05</v>
      </c>
      <c r="AU8" s="35">
        <f t="shared" si="3"/>
        <v>0.81</v>
      </c>
      <c r="AV8" s="9"/>
      <c r="AW8" s="36"/>
      <c r="AX8" s="44">
        <f t="shared" si="12"/>
        <v>0</v>
      </c>
      <c r="AY8" s="9"/>
      <c r="AZ8" s="36"/>
      <c r="BA8" s="44">
        <f t="shared" si="13"/>
        <v>0</v>
      </c>
      <c r="BB8" s="45">
        <v>0.1</v>
      </c>
      <c r="BC8" s="35">
        <f t="shared" si="4"/>
        <v>1.62</v>
      </c>
      <c r="BD8" s="44">
        <f t="shared" si="14"/>
        <v>2.83</v>
      </c>
      <c r="BE8" s="35">
        <f t="shared" si="5"/>
        <v>12.93</v>
      </c>
      <c r="BF8" s="37">
        <f t="shared" si="6"/>
        <v>0.19939999999999999</v>
      </c>
      <c r="BG8" s="9">
        <v>16.149999999999999</v>
      </c>
      <c r="BH8" s="9">
        <v>49.98</v>
      </c>
      <c r="BI8" s="37">
        <f t="shared" si="15"/>
        <v>0.67689999999999995</v>
      </c>
      <c r="BJ8" s="8"/>
      <c r="BK8" s="44">
        <f t="shared" si="16"/>
        <v>0</v>
      </c>
      <c r="BL8" s="35">
        <f t="shared" si="17"/>
        <v>0</v>
      </c>
      <c r="BM8" s="35">
        <f t="shared" si="18"/>
        <v>0</v>
      </c>
      <c r="BN8" s="42">
        <f t="shared" si="19"/>
        <v>0</v>
      </c>
      <c r="BO8" s="34"/>
    </row>
    <row r="9" spans="1:67" ht="30">
      <c r="A9" s="31">
        <v>8</v>
      </c>
      <c r="B9" s="32"/>
      <c r="C9" s="32"/>
      <c r="D9" s="1" t="s">
        <v>88</v>
      </c>
      <c r="E9" s="1"/>
      <c r="F9" s="1" t="s">
        <v>4</v>
      </c>
      <c r="G9" s="65" t="s">
        <v>106</v>
      </c>
      <c r="H9" s="69" t="s">
        <v>121</v>
      </c>
      <c r="I9" s="70" t="s">
        <v>105</v>
      </c>
      <c r="J9" s="69" t="s">
        <v>109</v>
      </c>
      <c r="K9" s="62" t="s">
        <v>110</v>
      </c>
      <c r="L9" s="32" t="s">
        <v>85</v>
      </c>
      <c r="M9" s="65" t="s">
        <v>111</v>
      </c>
      <c r="N9" s="32"/>
      <c r="O9" s="71" t="s">
        <v>129</v>
      </c>
      <c r="P9" s="32"/>
      <c r="Q9" s="1" t="s">
        <v>5</v>
      </c>
      <c r="R9" s="9"/>
      <c r="S9" s="33">
        <v>5.88</v>
      </c>
      <c r="T9" s="1" t="s">
        <v>3</v>
      </c>
      <c r="U9" s="32" t="s">
        <v>86</v>
      </c>
      <c r="V9" s="54">
        <v>54</v>
      </c>
      <c r="W9" s="54">
        <v>20</v>
      </c>
      <c r="X9" s="54">
        <v>77</v>
      </c>
      <c r="Y9" s="54">
        <v>54</v>
      </c>
      <c r="Z9" s="54">
        <v>20</v>
      </c>
      <c r="AA9" s="54">
        <v>77</v>
      </c>
      <c r="AB9" s="47">
        <v>4</v>
      </c>
      <c r="AC9" s="34">
        <v>4</v>
      </c>
      <c r="AD9" s="59">
        <f t="shared" si="7"/>
        <v>8.3000000000000004E-2</v>
      </c>
      <c r="AE9" s="47">
        <v>65</v>
      </c>
      <c r="AF9" s="43">
        <f t="shared" si="8"/>
        <v>3133</v>
      </c>
      <c r="AG9" s="48">
        <v>2750</v>
      </c>
      <c r="AH9" s="35">
        <f t="shared" si="9"/>
        <v>0.88</v>
      </c>
      <c r="AI9" s="32" t="s">
        <v>87</v>
      </c>
      <c r="AJ9" s="36">
        <v>0.85</v>
      </c>
      <c r="AK9" s="35">
        <f t="shared" si="0"/>
        <v>5</v>
      </c>
      <c r="AL9" s="35">
        <f t="shared" si="1"/>
        <v>11.76</v>
      </c>
      <c r="AM9" s="45">
        <v>2.5000000000000001E-2</v>
      </c>
      <c r="AN9" s="35">
        <f t="shared" si="2"/>
        <v>0.46</v>
      </c>
      <c r="AO9" s="36"/>
      <c r="AP9" s="44">
        <f t="shared" si="10"/>
        <v>0</v>
      </c>
      <c r="AQ9" s="36"/>
      <c r="AR9" s="44">
        <f t="shared" si="11"/>
        <v>0</v>
      </c>
      <c r="AS9" s="66" t="s">
        <v>102</v>
      </c>
      <c r="AT9" s="45">
        <v>0.05</v>
      </c>
      <c r="AU9" s="35">
        <f t="shared" si="3"/>
        <v>0.91</v>
      </c>
      <c r="AV9" s="9"/>
      <c r="AW9" s="36"/>
      <c r="AX9" s="44">
        <f t="shared" si="12"/>
        <v>0</v>
      </c>
      <c r="AY9" s="9"/>
      <c r="AZ9" s="36"/>
      <c r="BA9" s="44">
        <f t="shared" si="13"/>
        <v>0</v>
      </c>
      <c r="BB9" s="45">
        <v>0.1</v>
      </c>
      <c r="BC9" s="35">
        <f t="shared" si="4"/>
        <v>1.82</v>
      </c>
      <c r="BD9" s="44">
        <f t="shared" si="14"/>
        <v>3.19</v>
      </c>
      <c r="BE9" s="35">
        <f t="shared" si="5"/>
        <v>14.95</v>
      </c>
      <c r="BF9" s="37">
        <f t="shared" si="6"/>
        <v>0.1804</v>
      </c>
      <c r="BG9" s="9">
        <v>18.239999999999998</v>
      </c>
      <c r="BH9" s="9">
        <v>49.98</v>
      </c>
      <c r="BI9" s="37">
        <f t="shared" si="15"/>
        <v>0.6351</v>
      </c>
      <c r="BJ9" s="8"/>
      <c r="BK9" s="44">
        <f t="shared" si="16"/>
        <v>0</v>
      </c>
      <c r="BL9" s="35">
        <f t="shared" si="17"/>
        <v>0</v>
      </c>
      <c r="BM9" s="35">
        <f t="shared" si="18"/>
        <v>0</v>
      </c>
      <c r="BN9" s="42">
        <f t="shared" si="19"/>
        <v>0</v>
      </c>
      <c r="BO9" s="34"/>
    </row>
  </sheetData>
  <sheetProtection insertRows="0" deleteRows="0" sort="0"/>
  <protectedRanges>
    <protectedRange sqref="BG10:BG240 AK2:AN2 BI2 AD2:AF2 AH2 A2:J240 V10:AN240 V3:AA9 AH3:AN9 BH3:BJ9 BB2:BF240 AS2:AU240 BN2:BN9 L2:U240 AC3:AF9" name="Range1"/>
    <protectedRange sqref="V2:AC2 AB3:AB9" name="Range1_2"/>
    <protectedRange sqref="AG2:AG9" name="Range1_3"/>
    <protectedRange sqref="AI2:AJ2" name="Range1_4"/>
    <protectedRange sqref="BH2" name="Range1_5"/>
    <protectedRange sqref="BJ2" name="Range1_6"/>
    <protectedRange sqref="AO2:AR202" name="Range1_1"/>
    <protectedRange sqref="AV2:BA202" name="Range1_7"/>
    <protectedRange sqref="K2:K243" name="Range1_1_1"/>
  </protectedRanges>
  <phoneticPr fontId="15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12BB014-14AC-453B-AA44-2CADCBEE0D59}">
          <x14:formula1>
            <xm:f>#REF!</xm:f>
          </x14:formula1>
          <xm:sqref>D2:D9</xm:sqref>
        </x14:dataValidation>
        <x14:dataValidation type="list" allowBlank="1" showInputMessage="1" showErrorMessage="1" xr:uid="{9E62A3EE-200E-4143-85C1-FF0B561B0D2D}">
          <x14:formula1>
            <xm:f>#REF!</xm:f>
          </x14:formula1>
          <xm:sqref>T2:T9</xm:sqref>
        </x14:dataValidation>
        <x14:dataValidation type="list" allowBlank="1" showInputMessage="1" showErrorMessage="1" xr:uid="{F9CB23A1-5AD9-4368-90FD-2EA7EA8C0F99}">
          <x14:formula1>
            <xm:f>#REF!</xm:f>
          </x14:formula1>
          <xm:sqref>E2:E9</xm:sqref>
        </x14:dataValidation>
        <x14:dataValidation type="list" allowBlank="1" showInputMessage="1" showErrorMessage="1" xr:uid="{642E7A24-B50A-424F-9CDE-B1CBFCD55FE3}">
          <x14:formula1>
            <xm:f>#REF!</xm:f>
          </x14:formula1>
          <xm:sqref>F2:F9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2025-12-03T01:56:03Z</dcterms:modified>
</cp:coreProperties>
</file>