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0C840CA-8B24-485B-822E-80E0FDA2A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ol">"'file://172.16.4.11/jla%20sh/users/150863.twmpc083/appdata/local/microsoft/windows/temporary%20internet%20files/content.outlook/7s7yezrg/market%20week%20quotation%20sheeet/shopko%20mink%20to%20sherpa%20blanket%20commitment%2020140331.xls'#$''.$k$37"</definedName>
    <definedName name="Acol_2">"'file://192.168.20.8/beyond%20basic/users/yuette.zhang/appdata/local/microsoft/windows/temporary%20internet%20files/content.outlook/j6arrcw2/shopko%20mink%20to%20sherpa%20blanket%20commitment%2020140331.xls'#$''.$k$37"</definedName>
    <definedName name="AD">'[2]other data'!$T$2:$T$5</definedName>
    <definedName name="ADUL">#REF!</definedName>
    <definedName name="APL">#REF!</definedName>
    <definedName name="ART">#REF!</definedName>
    <definedName name="Artwork">#REF!</definedName>
    <definedName name="as">"'file://192.168.20.8/beyond%20basic/documents%20and%20settings/chenlihui/local%20settings/temporary%20internet%20files/olk9a/import%20product%20data%20sheet%204%209.xls'#$'1-import product data sheet'.$x$2"</definedName>
    <definedName name="AssortedSKU_Range">[3]Mapping!$J$2:$J$3</definedName>
    <definedName name="ATotalsPos">"'file://172.16.4.11/jla%20sh/users/150863.twmpc083/appdata/local/microsoft/windows/temporary%20internet%20files/content.outlook/7s7yezrg/market%20week%20quotation%20sheeet/shopko%20mink%20to%20sherpa%20blanket%20commitment%2020140331.xls'#$''.$k$29"</definedName>
    <definedName name="ATotalsPos_2">"'file://192.168.20.8/beyond%20basic/users/yuette.zhang/appdata/local/microsoft/windows/temporary%20internet%20files/content.outlook/j6arrcw2/shopko%20mink%20to%20sherpa%20blanket%20commitment%2020140331.xls'#$''.$k$29"</definedName>
    <definedName name="Banner">'[4]Hardline Drop down'!$H$5:$H$9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[6]LIST!$D$2:$D$7</definedName>
    <definedName name="Branded">[5]Lists!$F$6:$F$38</definedName>
    <definedName name="brands">'[2]other data'!$K$2:$K$48</definedName>
    <definedName name="BuyUnits_Range">[3]Mapping!$B$2:$B$55</definedName>
    <definedName name="ca_available_Range">[3]Mapping!$AB$2:$AB$5</definedName>
    <definedName name="ca_Compliant_Range">[3]Mapping!$BF$2:$BF$4</definedName>
    <definedName name="ca_CompliantReason_Range">[3]Mapping!$BH$2:$BH$13</definedName>
    <definedName name="ca_SisVendor_Range">[3]Mapping!$BD$2:$BD$3</definedName>
    <definedName name="ca_stuffedarticlesreg_Range">[3]Mapping!$AD$2:$AD$6</definedName>
    <definedName name="Case_Freight_Range">[3]Mapping!$F$2:$F$19</definedName>
    <definedName name="CATEGORY">[7]Sheet1!$DW$2:$DW$3</definedName>
    <definedName name="chargeback">'[2]other data'!$B$2:$B$6</definedName>
    <definedName name="close">"'file://172.16.4.11/jla%20sh/users/yuette.zhang/appdata/local/microsoft/windows/temporary%20internet%20files/content.outlook/j6arrcw2/sears%20rs%20cotton%20blanekt%20commitment%2020140523.xls'#$''.$h$8"</definedName>
    <definedName name="close_2">"'file://192.168.20.8/beyond%20basic/users/yuette.zhang/appdata/local/microsoft/windows/temporary%20internet%20files/content.outlook/j6arrcw2/sears%20rs%20cotton%20blanekt%20commitment%2020140523.xls'#$''.$h$8"</definedName>
    <definedName name="CLOSING">"'file://172.16.4.11/jla%20sh/users/yuette.zhang/appdata/local/microsoft/windows/temporary%20internet%20files/content.outlook/j6arrcw2/sears%20rs%20cotton%20blanekt%20commitment%2020140523.xls'#$''.$b$2"</definedName>
    <definedName name="CLOSING_2">"'file://192.168.20.8/beyond%20basic/users/yuette.zhang/appdata/local/microsoft/windows/temporary%20internet%20files/content.outlook/j6arrcw2/sears%20rs%20cotton%20blanekt%20commitment%2020140523.xls'#$''.$b$2"</definedName>
    <definedName name="cls">#REF!</definedName>
    <definedName name="color">[5]Lists!$J$6:$J$29</definedName>
    <definedName name="COLOR_FAMILY">'[8]x-Lists'!$AB$2:$AB$18</definedName>
    <definedName name="colour">[7]Sheet1!$EH$2:$EH$3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rn">"'file://172.16.4.11/jla%20sh/users/yuette.zhang/appdata/local/microsoft/windows/temporary%20internet%20files/content.outlook/j6arrcw2/sears%20rs%20cotton%20blanekt%20commitment%2020140523.xls'#$''.$i$9"</definedName>
    <definedName name="corn_2">"'file://192.168.20.8/beyond%20basic/users/yuette.zhang/appdata/local/microsoft/windows/temporary%20internet%20files/content.outlook/j6arrcw2/sears%20rs%20cotton%20blanekt%20commitment%2020140523.xls'#$''.$i$9"</definedName>
    <definedName name="CostCol">"'file://172.16.4.11/jla%20sh/users/150863.twmpc083/appdata/local/microsoft/windows/temporary%20internet%20files/content.outlook/7s7yezrg/market%20week%20quotation%20sheeet/shopko%20mink%20to%20sherpa%20blanket%20commitment%2020140331.xls'#$''.$f$37"</definedName>
    <definedName name="CostCol_2">"'file://192.168.20.8/beyond%20basic/users/yuette.zhang/appdata/local/microsoft/windows/temporary%20internet%20files/content.outlook/j6arrcw2/shopko%20mink%20to%20sherpa%20blanket%20commitment%2020140331.xls'#$''.$f$37"</definedName>
    <definedName name="countries">'[2]other data'!$I$3:$I$249</definedName>
    <definedName name="crs">'[9]SUBCATS INTERNAL USE'!$A$3:$C$1000</definedName>
    <definedName name="Cycle">[5]Lists!$E$6:$E$30</definedName>
    <definedName name="datasl">"'file://172.16.4.11/jla%20sh/users/yuette.zhang/appdata/local/microsoft/windows/temporary%20internet%20files/content.outlook/j6arrcw2/sears%20rs%20cotton%20blanekt%20commitment%2020140523.xls'#$''.$j$10"</definedName>
    <definedName name="datasl_2">"'file://192.168.20.8/beyond%20basic/users/yuette.zhang/appdata/local/microsoft/windows/temporary%20internet%20files/content.outlook/j6arrcw2/sears%20rs%20cotton%20blanekt%20commitment%2020140523.xls'#$''.$j$10"</definedName>
    <definedName name="datastore">"'file://172.16.4.11/jla%20sh/users/yuette.zhang/appdata/local/microsoft/windows/temporary%20internet%20files/content.outlook/j6arrcw2/sears%20rs%20cotton%20blanekt%20commitment%2020140523.xls'#$''.$b$2"</definedName>
    <definedName name="datastore_2">"'file://192.168.20.8/beyond%20basic/users/yuette.zhang/appdata/local/microsoft/windows/temporary%20internet%20files/content.outlook/j6arrcw2/sears%20rs%20cotton%20blanekt%20commitment%2020140523.xls'#$''.$b$2"</definedName>
    <definedName name="DATAZONE">"'file://172.16.4.11/jla%20sh/users/yuette.zhang/appdata/local/microsoft/windows/temporary%20internet%20files/content.outlook/j6arrcw2/sears%20rs%20cotton%20blanekt%20commitment%2020140523.xls'#$''.$b$2"</definedName>
    <definedName name="DATAZONE_2">"'file://192.168.20.8/beyond%20basic/users/yuette.zhang/appdata/local/microsoft/windows/temporary%20internet%20files/content.outlook/j6arrcw2/sears%20rs%20cotton%20blanekt%20commitment%2020140523.xls'#$''.$b$2"</definedName>
    <definedName name="DDEmsg">"'file://172.16.4.11/jla%20sh/users/150863.twmpc083/appdata/local/microsoft/windows/temporary%20internet%20files/content.outlook/7s7yezrg/market%20week%20quotation%20sheeet/shopko%20mink%20to%20sherpa%20blanket%20commitment%2020140331.xls'#$''.$z$29"</definedName>
    <definedName name="DDEmsg_2">"'file://192.168.20.8/beyond%20basic/users/yuette.zhang/appdata/local/microsoft/windows/temporary%20internet%20files/content.outlook/j6arrcw2/shopko%20mink%20to%20sherpa%20blanket%20commitment%2020140331.xls'#$''.$z$29"</definedName>
    <definedName name="dealPricing_Range">[3]Mapping!$AZ$2:$AZ$3</definedName>
    <definedName name="Decorative_Accessories">#REF!</definedName>
    <definedName name="Decorative_Pillows_Inserts_Covers">#REF!</definedName>
    <definedName name="del">'[9]SUBCATS INTERNAL USE'!$G$2:$H$512</definedName>
    <definedName name="den">[5]Lists!$L$6:$L$29</definedName>
    <definedName name="Description1_Range">[3]Mapping!$AM$2:$AM$72</definedName>
    <definedName name="Description2_Range">[3]Mapping!$AN$2:$AN$84</definedName>
    <definedName name="DesignStrat">[10]Info!$F$3:$F$5</definedName>
    <definedName name="diffgrp">'[2]diff group head'!$A$2:$A$47</definedName>
    <definedName name="DIFFS">'[2]other data'!$AF$2:$AF$13</definedName>
    <definedName name="division">'[11]X-PORTS'!$K$4:$K$12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xchange_Rate">"'file://192.168.20.8/beyond%20basic/costing/wal-mart/wow%20sheeting/may%2024,%202012/wow%20-%20120524%20-%205k%20-%20fob%20-%2060x60-172x116%20-%20sateen%20weave%20-%20cotton.xls'#$costs.$j$11"</definedName>
    <definedName name="FASHION">[6]LIST!$E$2:$E$7</definedName>
    <definedName name="Feature1_Range">[3]Mapping!$AG$2:$AG$25</definedName>
    <definedName name="Feature10_Range">[12]Mapping!$AP$2:$AP$17</definedName>
    <definedName name="Feature2_Range">[3]Mapping!$AH$2:$AH$17</definedName>
    <definedName name="Feature3_Range">[3]Mapping!$AI$2:$AI$21</definedName>
    <definedName name="Feature4_Range">[3]Mapping!$AJ$2:$AJ$9</definedName>
    <definedName name="Feature5_Range">[3]Mapping!$AK$2:$AK$5</definedName>
    <definedName name="Feature6_Range">[3]Mapping!$AL$2:$AL$20</definedName>
    <definedName name="Feature7_Range">[12]Mapping!$AM$2:$AM$21</definedName>
    <definedName name="Feature8_Range">[12]Mapping!$AN$2:$AN$9</definedName>
    <definedName name="Feature9_Range">[12]Mapping!$AO$2:$AO$5</definedName>
    <definedName name="FIFRACompliance_Range">[3]Mapping!$L$2:$L$10</definedName>
    <definedName name="FIFRAExemption_Range">[3]Mapping!$N$2:$N$3</definedName>
    <definedName name="Flash">"'file://172.16.4.11/jla%20sh/users/yuette.zhang/appdata/local/microsoft/windows/temporary%20internet%20files/content.outlook/j6arrcw2/sears%20rs%20cotton%20blanekt%20commitment%2020140523.xls'#$''.$b$2"</definedName>
    <definedName name="Flash_2">"'file://192.168.20.8/beyond%20basic/users/yuette.zhang/appdata/local/microsoft/windows/temporary%20internet%20files/content.outlook/j6arrcw2/sears%20rs%20cotton%20blanekt%20commitment%2020140523.xls'#$''.$b$2"</definedName>
    <definedName name="foam">[7]Sheet1!$EC$2:$EC$3</definedName>
    <definedName name="FOBCostPerPiece">"'file://172.16.4.11/jla%20sh/users/150863.twmpc083/appdata/local/microsoft/windows/temporary%20internet%20files/content.outlook/7s7yezrg/market%20week%20quotation%20sheeet/shopko%20mink%20to%20sherpa%20blanket%20commitment%2020140331.xls'#$''.$f$25"</definedName>
    <definedName name="FOBCostPerPiece_2">"'file://192.168.20.8/beyond%20basic/users/yuette.zhang/appdata/local/microsoft/windows/temporary%20internet%20files/content.outlook/j6arrcw2/shopko%20mink%20to%20sherpa%20blanket%20commitment%2020140331.xls'#$''.$f$25"</definedName>
    <definedName name="freight">'[2]other data'!$AC$3:$AC$14</definedName>
    <definedName name="FUR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ridActPctRow">"'file://172.16.4.11/jla%20sh/users/150863.twmpc083/appdata/local/microsoft/windows/temporary%20internet%20files/content.outlook/7s7yezrg/market%20week%20quotation%20sheeet/shopko%20mink%20to%20sherpa%20blanket%20commitment%2020140331.xls'#$''.$h$32"</definedName>
    <definedName name="gridActPctRow_2">"'file://192.168.20.8/beyond%20basic/users/yuette.zhang/appdata/local/microsoft/windows/temporary%20internet%20files/content.outlook/j6arrcw2/shopko%20mink%20to%20sherpa%20blanket%20commitment%2020140331.xls'#$''.$h$32"</definedName>
    <definedName name="gridActUnitsRow">"'file://172.16.4.11/jla%20sh/users/150863.twmpc083/appdata/local/microsoft/windows/temporary%20internet%20files/content.outlook/7s7yezrg/market%20week%20quotation%20sheeet/shopko%20mink%20to%20sherpa%20blanket%20commitment%2020140331.xls'#$''.$h$34"</definedName>
    <definedName name="gridActUnitsRow_2">"'file://192.168.20.8/beyond%20basic/users/yuette.zhang/appdata/local/microsoft/windows/temporary%20internet%20files/content.outlook/j6arrcw2/shopko%20mink%20to%20sherpa%20blanket%20commitment%2020140331.xls'#$''.$h$34"</definedName>
    <definedName name="gridRetailRow">"'file://172.16.4.11/jla%20sh/users/150863.twmpc083/appdata/local/microsoft/windows/temporary%20internet%20files/content.outlook/7s7yezrg/market%20week%20quotation%20sheeet/shopko%20mink%20to%20sherpa%20blanket%20commitment%2020140331.xls'#$''.$h$35"</definedName>
    <definedName name="gridRetailRow_2">"'file://192.168.20.8/beyond%20basic/users/yuette.zhang/appdata/local/microsoft/windows/temporary%20internet%20files/content.outlook/j6arrcw2/shopko%20mink%20to%20sherpa%20blanket%20commitment%2020140331.xls'#$''.$h$35"</definedName>
    <definedName name="gridTargetPctRow">"'file://172.16.4.11/jla%20sh/users/150863.twmpc083/appdata/local/microsoft/windows/temporary%20internet%20files/content.outlook/7s7yezrg/market%20week%20quotation%20sheeet/shopko%20mink%20to%20sherpa%20blanket%20commitment%2020140331.xls'#$''.$h$31"</definedName>
    <definedName name="gridTargetPctRow_2">"'file://192.168.20.8/beyond%20basic/users/yuette.zhang/appdata/local/microsoft/windows/temporary%20internet%20files/content.outlook/j6arrcw2/shopko%20mink%20to%20sherpa%20blanket%20commitment%2020140331.xls'#$''.$h$31"</definedName>
    <definedName name="gridTargetUnitsRow">"'file://172.16.4.11/jla%20sh/users/150863.twmpc083/appdata/local/microsoft/windows/temporary%20internet%20files/content.outlook/7s7yezrg/market%20week%20quotation%20sheeet/shopko%20mink%20to%20sherpa%20blanket%20commitment%2020140331.xls'#$''.$h$33"</definedName>
    <definedName name="gridTargetUnitsRow_2">"'file://192.168.20.8/beyond%20basic/users/yuette.zhang/appdata/local/microsoft/windows/temporary%20internet%20files/content.outlook/j6arrcw2/shopko%20mink%20to%20sherpa%20blanket%20commitment%2020140331.xls'#$''.$h$33"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[6]LIST!$G$2:$G$7</definedName>
    <definedName name="JLA">#REF!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[3]Mapping!$AF$2:$AF$3</definedName>
    <definedName name="LIFESTYLE">[6]LIST!$C$2:$C$7</definedName>
    <definedName name="Lighting_or_Candleholders">#REF!</definedName>
    <definedName name="LOCALIZATION__PRICEPOINT">'[8]x-Lists'!$Z$2:$Z$4</definedName>
    <definedName name="loctype">'[2]other data'!$BN$2:$BN$6</definedName>
    <definedName name="lowpievelour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"'file://172.16.4.11/jla%20sh/users/yuette.zhang/appdata/local/microsoft/windows/temporary%20internet%20files/content.outlook/j6arrcw2/sears%20rs%20cotton%20blanekt%20commitment%2020140523.xls'#$''.$a$1"</definedName>
    <definedName name="MONTHORDER_2">"'file://192.168.20.8/beyond%20basic/users/yuette.zhang/appdata/local/microsoft/windows/temporary%20internet%20files/content.outlook/j6arrcw2/sears%20rs%20cotton%20blanekt%20commitment%2020140523.xls'#$''.$a$1"</definedName>
    <definedName name="MONTHS">"'file://172.16.4.11/jla%20sh/users/yuette.zhang/appdata/local/microsoft/windows/temporary%20internet%20files/content.outlook/j6arrcw2/sears%20rs%20cotton%20blanekt%20commitment%2020140523.xls'#$''.$a$1"</definedName>
    <definedName name="MONTHS_2">"'file://192.168.20.8/beyond%20basic/users/yuette.zhang/appdata/local/microsoft/windows/temporary%20internet%20files/content.outlook/j6arrcw2/sears%20rs%20cotton%20blanekt%20commitment%2020140523.xls'#$''.$a$1"</definedName>
    <definedName name="newdata">"'file://172.16.4.11/jla%20sh/users/yuette.zhang/appdata/local/microsoft/windows/temporary%20internet%20files/content.outlook/j6arrcw2/sears%20rs%20cotton%20blanekt%20commitment%2020140523.xls'#$''.$b$2"</definedName>
    <definedName name="newdata_2">"'file://192.168.20.8/beyond%20basic/users/yuette.zhang/appdata/local/microsoft/windows/temporary%20internet%20files/content.outlook/j6arrcw2/sears%20rs%20cotton%20blanekt%20commitment%2020140523.xls'#$''.$b$2"</definedName>
    <definedName name="NEWDS">"'file://172.16.4.11/jla%20sh/users/yuette.zhang/appdata/local/microsoft/windows/temporary%20internet%20files/content.outlook/j6arrcw2/sears%20rs%20cotton%20blanekt%20commitment%2020140523.xls'#$''.$h$8"</definedName>
    <definedName name="NEWDS_2">"'file://192.168.20.8/beyond%20basic/users/yuette.zhang/appdata/local/microsoft/windows/temporary%20internet%20files/content.outlook/j6arrcw2/sears%20rs%20cotton%20blanekt%20commitment%2020140523.xls'#$''.$h$8"</definedName>
    <definedName name="newlist">"'file://172.16.4.11/jla%20sh/users/yuette.zhang/appdata/local/microsoft/windows/temporary%20internet%20files/content.outlook/j6arrcw2/sears%20rs%20cotton%20blanekt%20commitment%2020140523.xls'#$''.$h$8"</definedName>
    <definedName name="newlist_2">"'file://192.168.20.8/beyond%20basic/users/yuette.zhang/appdata/local/microsoft/windows/temporary%20internet%20files/content.outlook/j6arrcw2/sears%20rs%20cotton%20blanekt%20commitment%2020140523.xls'#$''.$h$8"</definedName>
    <definedName name="NEWSEARS">"'file://172.16.4.11/jla%20sh/users/yuette.zhang/appdata/local/microsoft/windows/temporary%20internet%20files/content.outlook/j6arrcw2/sears%20rs%20cotton%20blanekt%20commitment%2020140523.xls'#$''.$h$8"</definedName>
    <definedName name="NEWSEARS_2">"'file://192.168.20.8/beyond%20basic/users/yuette.zhang/appdata/local/microsoft/windows/temporary%20internet%20files/content.outlook/j6arrcw2/sears%20rs%20cotton%20blanekt%20commitment%2020140523.xls'#$''.$h$8"</definedName>
    <definedName name="NEXTMONTH">"'file://172.16.4.11/jla%20sh/users/yuette.zhang/appdata/local/microsoft/windows/temporary%20internet%20files/content.outlook/j6arrcw2/sears%20rs%20cotton%20blanekt%20commitment%2020140523.xls'#$''.$a$1"</definedName>
    <definedName name="NEXTMONTH_2">"'file://192.168.20.8/beyond%20basic/users/yuette.zhang/appdata/local/microsoft/windows/temporary%20internet%20files/content.outlook/j6arrcw2/sears%20rs%20cotton%20blanekt%20commitment%2020140523.xls'#$''.$a$1"</definedName>
    <definedName name="Non_Down_Comforters_Full_Queen_King">#REF!</definedName>
    <definedName name="Non_Down_Comforters_Twin">#REF!</definedName>
    <definedName name="NumberOfGroups">12</definedName>
    <definedName name="Ocol">"'file://172.16.4.11/jla%20sh/users/150863.twmpc083/appdata/local/microsoft/windows/temporary%20internet%20files/content.outlook/7s7yezrg/market%20week%20quotation%20sheeet/shopko%20mink%20to%20sherpa%20blanket%20commitment%2020140331.xls'#$''.$y$37"</definedName>
    <definedName name="Ocol_2">"'file://192.168.20.8/beyond%20basic/users/yuette.zhang/appdata/local/microsoft/windows/temporary%20internet%20files/content.outlook/j6arrcw2/shopko%20mink%20to%20sherpa%20blanket%20commitment%2020140331.xls'#$''.$y$37"</definedName>
    <definedName name="Office">'[4]Hardline Drop down'!$C$5:$C$21</definedName>
    <definedName name="ORDERTYPE">'[2]other data'!$AN$2:$AN$6</definedName>
    <definedName name="OTB">'[2]other data'!$R$2:$R$14</definedName>
    <definedName name="Outdoor">#REF!</definedName>
    <definedName name="OwnedCol">"'file://172.16.4.11/jla%20sh/users/150863.twmpc083/appdata/local/microsoft/windows/temporary%20internet%20files/content.outlook/7s7yezrg/market%20week%20quotation%20sheeet/shopko%20mink%20to%20sherpa%20blanket%20commitment%2020140331.xls'#$''.$g$37"</definedName>
    <definedName name="OwnedCol_2">"'file://192.168.20.8/beyond%20basic/users/yuette.zhang/appdata/local/microsoft/windows/temporary%20internet%20files/content.outlook/j6arrcw2/shopko%20mink%20to%20sherpa%20blanket%20commitment%2020140331.xls'#$''.$g$37"</definedName>
    <definedName name="PACK">[7]Sheet1!$EE$2:$EE$3</definedName>
    <definedName name="PackageType">'[13]1-Import Product Data Sheet'!$L$102:$L$131</definedName>
    <definedName name="PackCol">"'file://172.16.4.11/jla%20sh/users/150863.twmpc083/appdata/local/microsoft/windows/temporary%20internet%20files/content.outlook/7s7yezrg/market%20week%20quotation%20sheeet/shopko%20mink%20to%20sherpa%20blanket%20commitment%2020140331.xls'#$''.$h$37"</definedName>
    <definedName name="PackCol_2">"'file://192.168.20.8/beyond%20basic/users/yuette.zhang/appdata/local/microsoft/windows/temporary%20internet%20files/content.outlook/j6arrcw2/shopko%20mink%20to%20sherpa%20blanket%20commitment%2020140331.xls'#$''.$h$37"</definedName>
    <definedName name="PDQList">'[13]1-Import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[10]Info!$E$2:$E$49</definedName>
    <definedName name="po_type">'[2]other data'!$AU$2:$AU$11</definedName>
    <definedName name="PORT_IFF">[14]a!$A$10:$B$35</definedName>
    <definedName name="ports">'[11]X-PORTS'!$D$4:$D$33</definedName>
    <definedName name="PortSeq">"'file:///d:/documents%20and%20settings/chenlihui/local%20settings/temporary%20internet%20files/olk9a/import%20product%20data%20sheet%204%209.xls'#$'1-import product data sheet'.$u$2"</definedName>
    <definedName name="PortSeqLCL">"'file://172.16.4.11/jla%20sh/users/150863.twmpc083/appdata/local/microsoft/windows/temporary%20internet%20files/content.outlook/7s7yezrg/market%20week%20quotation%20sheeet/shopko%20mink%20to%20sherpa%20blanket%20commitment%2020140331.xls'#$''.$ac$2"</definedName>
    <definedName name="PortSeqLCL_2">"'file://192.168.20.8/beyond%20basic/users/yuette.zhang/appdata/local/microsoft/windows/temporary%20internet%20files/content.outlook/j6arrcw2/shopko%20mink%20to%20sherpa%20blanket%20commitment%2020140331.xls'#$''.$ac$2"</definedName>
    <definedName name="POtype">#REF!</definedName>
    <definedName name="POtype_2">"'file://192.168.20.8/beyond%20basic/users/ying.gu/documents/ying/basic%20bedding/tuesday%20morning/02.07.13/%e5%b8%b8%e7%94%a8%e8%a1%a8%e6%a0%bc/12.24%20up/kl121224-cmfset-mink.xls'#$''.$a$1"</definedName>
    <definedName name="Preticketed_Range">[3]Mapping!$H$2:$H$3</definedName>
    <definedName name="PrevBuy">'[13]1-Import Product Data Sheet'!$AR$26:$AR$27</definedName>
    <definedName name="PRICE">[6]LIST!$B$2:$B$6</definedName>
    <definedName name="Prints">#REF!</definedName>
    <definedName name="ProfileDesc">"'file://172.16.4.11/jla%20sh/users/150863.twmpc083/appdata/local/microsoft/windows/temporary%20internet%20files/content.outlook/7s7yezrg/market%20week%20quotation%20sheeet/shopko%20mink%20to%20sherpa%20blanket%20commitment%2020140331.xls'#$''.$b$3"</definedName>
    <definedName name="ProfileDesc_2">"'file://192.168.20.8/beyond%20basic/users/yuette.zhang/appdata/local/microsoft/windows/temporary%20internet%20files/content.outlook/j6arrcw2/shopko%20mink%20to%20sherpa%20blanket%20commitment%2020140331.xls'#$''.$b$3"</definedName>
    <definedName name="QSFOB">[15]Q1!$C$38</definedName>
    <definedName name="QSFOB_2">"'file://192.168.20.8/beyond%20basic/slard%20-%20design/customs%20memo/master%20copy%20quote%20sheet%202.xls'#$q1.$c$38"</definedName>
    <definedName name="Quilts">#REF!</definedName>
    <definedName name="RateSeq">"'file:///d:/documents%20and%20settings/chenlihui/local%20settings/temporary%20internet%20files/olk9a/import%20product%20data%20sheet%204%209.xls'#$'1-import product data sheet'.$x$2"</definedName>
    <definedName name="retailAK_O_YN_Range">[3]Mapping!$AR$2:$AR$3</definedName>
    <definedName name="retailCA_O_YN_Range">[3]Mapping!$AV$2:$AV$3</definedName>
    <definedName name="retailHA_O_YN_Range">[3]Mapping!$AX$2:$AX$3</definedName>
    <definedName name="retailPR_O_YN_Range">[3]Mapping!$AT$2:$AT$3</definedName>
    <definedName name="retailUS_O_YN_Range">[3]Mapping!$AP$2:$AP$3</definedName>
    <definedName name="RoutingDesc">'[9]DOMESTIC Worksheet'!$AG$3:$AG$12</definedName>
    <definedName name="RUG">#REF!</definedName>
    <definedName name="runnum">'[2]other data'!$BI$2:$BI$18</definedName>
    <definedName name="scalenum">'[2]other data'!$BG$2:$BG$18</definedName>
    <definedName name="Season">'[4]Hardline Drop down'!$D$5:$D$15</definedName>
    <definedName name="Seasonal">#REF!</definedName>
    <definedName name="SellUnits_Range">[3]Mapping!$D$2:$D$53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"'file://172.16.4.11/jla%20sh/documents%20and%20settings/zhangmengting/local%20settings/temporary%20internet%20files/content.outlook/ulh9vqi5/poolstock%20print%20mink%20throw%20commit%20131106%20(2).xls'#$''.$bz$6"</definedName>
    <definedName name="size1_2">"'file://192.168.20.8/beyond%20basic/users/yuette.zhang/appdata/local/microsoft/windows/temporary%20internet%20files/content.outlook/j6arrcw2/poolstock%20print%20mink%20throw%20commit%20131106%20(2).xls'#$''.$bz$6"</definedName>
    <definedName name="size1a">"'file://172.16.4.11/jla%20sh/documents%20and%20settings/zhangmengting/local%20settings/temporary%20internet%20files/content.outlook/ulh9vqi5/poolstock%20print%20mink%20throw%20commit%20131106%20(2).xls'#$''.$bz$1"</definedName>
    <definedName name="size1a_2">"'file://192.168.20.8/beyond%20basic/users/yuette.zhang/appdata/local/microsoft/windows/temporary%20internet%20files/content.outlook/j6arrcw2/poolstock%20print%20mink%20throw%20commit%20131106%20(2).xls'#$''.$bz$1"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"'file://172.16.4.11/jla%20sh/users/150863.twmpc083/appdata/local/microsoft/windows/temporary%20internet%20files/content.outlook/7s7yezrg/market%20week%20quotation%20sheeet/shopko%20mink%20to%20sherpa%20blanket%20commitment%2020140331.xls'#$''.$j$30"</definedName>
    <definedName name="StoreCount_2">"'file://192.168.20.8/beyond%20basic/users/yuette.zhang/appdata/local/microsoft/windows/temporary%20internet%20files/content.outlook/j6arrcw2/shopko%20mink%20to%20sherpa%20blanket%20commitment%2020140331.xls'#$''.$j$30"</definedName>
    <definedName name="StoreGrid0">"'file://172.16.4.11/jla%20sh/users/150863.twmpc083/appdata/local/microsoft/windows/temporary%20internet%20files/content.outlook/7s7yezrg/market%20week%20quotation%20sheeet/shopko%20mink%20to%20sherpa%20blanket%20commitment%2020140331.xls'#$''.$k$2"</definedName>
    <definedName name="StoreGrid0_2">"'file://192.168.20.8/beyond%20basic/users/yuette.zhang/appdata/local/microsoft/windows/temporary%20internet%20files/content.outlook/j6arrcw2/shopko%20mink%20to%20sherpa%20blanket%20commitment%2020140331.xls'#$''.$k$2"</definedName>
    <definedName name="stuff">"'file://172.16.4.11/jla%20sh/users/yuette.zhang/appdata/local/microsoft/windows/temporary%20internet%20files/content.outlook/j6arrcw2/sears%20rs%20cotton%20blanekt%20commitment%2020140523.xls'#$''.$r$18"</definedName>
    <definedName name="stuff_2">"'file://192.168.20.8/beyond%20basic/users/yuette.zhang/appdata/local/microsoft/windows/temporary%20internet%20files/content.outlook/j6arrcw2/sears%20rs%20cotton%20blanekt%20commitment%2020140523.xls'#$''.$r$18"</definedName>
    <definedName name="suggestedMessage_Range">[3]Mapping!$BB$2:$BB$3</definedName>
    <definedName name="SUPPLIER">'[2]vendor info'!$A$4:$A$400</definedName>
    <definedName name="TargetCol">"'file://172.16.4.11/jla%20sh/users/150863.twmpc083/appdata/local/microsoft/windows/temporary%20internet%20files/content.outlook/7s7yezrg/market%20week%20quotation%20sheeet/shopko%20mink%20to%20sherpa%20blanket%20commitment%2020140331.xls'#$''.$z$37"</definedName>
    <definedName name="TargetCol_2">"'file://192.168.20.8/beyond%20basic/users/yuette.zhang/appdata/local/microsoft/windows/temporary%20internet%20files/content.outlook/j6arrcw2/shopko%20mink%20to%20sherpa%20blanket%20commitment%2020140331.xls'#$''.$z$37"</definedName>
    <definedName name="TBJ">'[2]other data'!$AK$2:$AK$10</definedName>
    <definedName name="TERMS">'[2]other data'!$P$2:$P$7</definedName>
    <definedName name="THEME">'[8]x-Lists'!$AQ$2:$AQ$12</definedName>
    <definedName name="TICKET">[2]tickets!$B$3:$B$27</definedName>
    <definedName name="ticket2">[2]tickets!$G$3:$G$27</definedName>
    <definedName name="TotalCostValue">"'file://172.16.4.11/jla%20sh/users/150863.twmpc083/appdata/local/microsoft/windows/temporary%20internet%20files/content.outlook/7s7yezrg/market%20week%20quotation%20sheeet/shopko%20mink%20to%20sherpa%20blanket%20commitment%2020140331.xls'#$''.$b$32"</definedName>
    <definedName name="TotalCostValue_2">"'file://192.168.20.8/beyond%20basic/users/yuette.zhang/appdata/local/microsoft/windows/temporary%20internet%20files/content.outlook/j6arrcw2/shopko%20mink%20to%20sherpa%20blanket%20commitment%2020140331.xls'#$''.$b$32"</definedName>
    <definedName name="TotalMarkup">"'file://172.16.4.11/jla%20sh/users/150863.twmpc083/appdata/local/microsoft/windows/temporary%20internet%20files/content.outlook/7s7yezrg/market%20week%20quotation%20sheeet/shopko%20mink%20to%20sherpa%20blanket%20commitment%2020140331.xls'#$''.$b$34"</definedName>
    <definedName name="TotalMarkup_2">"'file://192.168.20.8/beyond%20basic/users/yuette.zhang/appdata/local/microsoft/windows/temporary%20internet%20files/content.outlook/j6arrcw2/shopko%20mink%20to%20sherpa%20blanket%20commitment%2020140331.xls'#$''.$b$34"</definedName>
    <definedName name="TotalRetailValue">"'file://172.16.4.11/jla%20sh/users/150863.twmpc083/appdata/local/microsoft/windows/temporary%20internet%20files/content.outlook/7s7yezrg/market%20week%20quotation%20sheeet/shopko%20mink%20to%20sherpa%20blanket%20commitment%2020140331.xls'#$''.$b$31"</definedName>
    <definedName name="TotalRetailValue_2">"'file://192.168.20.8/beyond%20basic/users/yuette.zhang/appdata/local/microsoft/windows/temporary%20internet%20files/content.outlook/j6arrcw2/shopko%20mink%20to%20sherpa%20blanket%20commitment%2020140331.xls'#$''.$b$31"</definedName>
    <definedName name="TOTALS">"'file://172.16.4.11/jla%20sh/users/yuette.zhang/appdata/local/microsoft/windows/temporary%20internet%20files/content.outlook/j6arrcw2/sears%20rs%20cotton%20blanekt%20commitment%2020140523.xls'#$''.$a$1"</definedName>
    <definedName name="TOTALS_2">"'file://192.168.20.8/beyond%20basic/users/yuette.zhang/appdata/local/microsoft/windows/temporary%20internet%20files/content.outlook/j6arrcw2/sears%20rs%20cotton%20blanekt%20commitment%2020140523.xls'#$''.$a$1"</definedName>
    <definedName name="TotalUnits">"'file://172.16.4.11/jla%20sh/users/150863.twmpc083/appdata/local/microsoft/windows/temporary%20internet%20files/content.outlook/7s7yezrg/market%20week%20quotation%20sheeet/shopko%20mink%20to%20sherpa%20blanket%20commitment%2020140331.xls'#$''.$j$34"</definedName>
    <definedName name="TotalUnits_2">"'file://192.168.20.8/beyond%20basic/users/yuette.zhang/appdata/local/microsoft/windows/temporary%20internet%20files/content.outlook/j6arrcw2/shopko%20mink%20to%20sherpa%20blanket%20commitment%2020140331.xls'#$''.$j$34"</definedName>
    <definedName name="totalUnitsCol">"'file://172.16.4.11/jla%20sh/users/150863.twmpc083/appdata/local/microsoft/windows/temporary%20internet%20files/content.outlook/7s7yezrg/market%20week%20quotation%20sheeet/shopko%20mink%20to%20sherpa%20blanket%20commitment%2020140331.xls'#$''.$j$37"</definedName>
    <definedName name="totalUnitsCol_2">"'file://192.168.20.8/beyond%20basic/users/yuette.zhang/appdata/local/microsoft/windows/temporary%20internet%20files/content.outlook/j6arrcw2/shopko%20mink%20to%20sherpa%20blanket%20commitment%2020140331.xls'#$''.$j$37"</definedName>
    <definedName name="Towels_Bath_Sheets">#REF!</definedName>
    <definedName name="TOWL">#REF!</definedName>
    <definedName name="TREATMENT">'[8]x-Lists'!$AR$2:$AR$23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er1Col">"'file://172.16.4.11/jla%20sh/users/150863.twmpc083/appdata/local/microsoft/windows/temporary%20internet%20files/content.outlook/7s7yezrg/market%20week%20quotation%20sheeet/shopko%20mink%20to%20sherpa%20blanket%20commitment%2020140331.xls'#$''.$d$37"</definedName>
    <definedName name="User1Col_2">"'file://192.168.20.8/beyond%20basic/users/yuette.zhang/appdata/local/microsoft/windows/temporary%20internet%20files/content.outlook/j6arrcw2/shopko%20mink%20to%20sherpa%20blanket%20commitment%2020140331.xls'#$''.$d$37"</definedName>
    <definedName name="User3Col">"'file://172.16.4.11/jla%20sh/users/150863.twmpc083/appdata/local/microsoft/windows/temporary%20internet%20files/content.outlook/7s7yezrg/market%20week%20quotation%20sheeet/shopko%20mink%20to%20sherpa%20blanket%20commitment%2020140331.xls'#$''.$e$37"</definedName>
    <definedName name="User3Col_2">"'file://192.168.20.8/beyond%20basic/users/yuette.zhang/appdata/local/microsoft/windows/temporary%20internet%20files/content.outlook/j6arrcw2/shopko%20mink%20to%20sherpa%20blanket%20commitment%2020140331.xls'#$''.$e$37"</definedName>
    <definedName name="USPORTS">'[11]X-PORTS'!$I$5:$I$7</definedName>
    <definedName name="VendorType">'[4]Hardline Drop down'!$F$5:$F$8</definedName>
    <definedName name="VGAssign">"'file://172.16.4.11/jla%20sh/users/yuette.zhang/appdata/local/microsoft/windows/temporary%20internet%20files/content.outlook/j6arrcw2/sears%20rs%20cotton%20blanekt%20commitment%2020140523.xls'#$''.$b$2"</definedName>
    <definedName name="VGAssign_2">"'file://192.168.20.8/beyond%20basic/users/yuette.zhang/appdata/local/microsoft/windows/temporary%20internet%20files/content.outlook/j6arrcw2/sears%20rs%20cotton%20blanekt%20commitment%2020140523.xls'#$''.$b$2"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" i="8" l="1"/>
  <c r="BA4" i="8"/>
  <c r="BA2" i="8"/>
  <c r="AQ3" i="8" l="1"/>
  <c r="AQ2" i="8"/>
  <c r="BC4" i="8"/>
  <c r="AT4" i="8"/>
  <c r="AQ4" i="8"/>
  <c r="AN4" i="8"/>
  <c r="AL4" i="8"/>
  <c r="AD4" i="8"/>
  <c r="AE4" i="8" s="1"/>
  <c r="AG4" i="8" s="1"/>
  <c r="BC3" i="8"/>
  <c r="AT3" i="8"/>
  <c r="AN3" i="8"/>
  <c r="AL3" i="8"/>
  <c r="AD3" i="8"/>
  <c r="AE3" i="8" s="1"/>
  <c r="AG3" i="8" s="1"/>
  <c r="AJ3" i="8"/>
  <c r="BC2" i="8"/>
  <c r="AT2" i="8"/>
  <c r="AN2" i="8"/>
  <c r="AL2" i="8"/>
  <c r="AD2" i="8"/>
  <c r="AE2" i="8" s="1"/>
  <c r="AG2" i="8" s="1"/>
  <c r="AJ4" i="8" l="1"/>
  <c r="AJ2" i="8"/>
  <c r="AU4" i="8"/>
  <c r="AU3" i="8"/>
  <c r="AU2" i="8"/>
  <c r="AV4" i="8" l="1"/>
  <c r="BB4" i="8" s="1"/>
  <c r="AV2" i="8"/>
  <c r="BB2" i="8" s="1"/>
  <c r="AV3" i="8"/>
  <c r="BB3" i="8" s="1"/>
  <c r="AW4" i="8" l="1"/>
  <c r="AW3" i="8"/>
  <c r="AW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DBA8482B-B3EC-4189-ABFB-4011FD9467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C36F1D08-FCFE-4F02-B4C9-E1DA3FFEB4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8730FFE-8900-4FC3-89D2-A16897652832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5800745D-4ACC-4967-80E8-03019040F8C9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4B8B4C00-4315-4FDA-B84A-9BD8C32625D3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7E76AF67-6CCC-477C-85E4-5B18639BBF42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B86CD806-719A-4631-984E-07584738E12B}">
      <text>
        <r>
          <rPr>
            <sz val="11"/>
            <rFont val="Calibri"/>
            <family val="2"/>
          </rPr>
          <t>[JLA FOB Price Quote (Value)]*[Rebate/Co-op %]</t>
        </r>
      </text>
    </comment>
    <comment ref="AQ1" authorId="0" shapeId="0" xr:uid="{126972AE-9D4F-4B86-8E0F-316017639581}">
      <text>
        <r>
          <rPr>
            <sz val="11"/>
            <rFont val="Calibri"/>
            <family val="2"/>
          </rPr>
          <t>[JLA FOB Price Quote (Value)]*[Load 1 %]</t>
        </r>
      </text>
    </comment>
    <comment ref="AT1" authorId="0" shapeId="0" xr:uid="{58696756-C5DA-4176-9D23-0C1B68C8B6D1}">
      <text>
        <r>
          <rPr>
            <sz val="11"/>
            <rFont val="Calibri"/>
            <family val="2"/>
          </rPr>
          <t>[JLA FOB Price Quote (Value)]*[Load 2 %]</t>
        </r>
      </text>
    </comment>
    <comment ref="AU1" authorId="0" shapeId="0" xr:uid="{75800080-3131-406A-8029-F7379E2147F6}">
      <text>
        <r>
          <rPr>
            <sz val="11"/>
            <rFont val="Calibri"/>
            <family val="2"/>
          </rPr>
          <t>[DA $]+[Rebate/Co-op $]+[Load 1 $]+[Load 2 $]</t>
        </r>
      </text>
    </comment>
    <comment ref="AV1" authorId="0" shapeId="0" xr:uid="{7BC7CD7B-9984-4C39-8052-23168EA0BA7F}">
      <text>
        <r>
          <rPr>
            <sz val="11"/>
            <rFont val="Calibri"/>
            <family val="2"/>
          </rPr>
          <t>[FOB Cost $ (Value)]+[DI Total Load $]</t>
        </r>
      </text>
    </comment>
    <comment ref="AW1" authorId="0" shapeId="0" xr:uid="{B5284972-8E7C-4F38-8986-B3AAF9FDADAA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BB1" authorId="0" shapeId="0" xr:uid="{D4E2EB31-8A29-4539-BB4B-FE08B9451D84}">
      <text>
        <r>
          <rPr>
            <sz val="11"/>
            <rFont val="Calibri"/>
            <family val="2"/>
          </rPr>
          <t>[FOB Cost with Load $]*[Total Quantity]</t>
        </r>
      </text>
    </comment>
    <comment ref="BC1" authorId="0" shapeId="0" xr:uid="{10CBD64D-17BD-4414-BA92-D97E32C745FF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<sst xmlns="http://schemas.openxmlformats.org/spreadsheetml/2006/main" count="98" uniqueCount="72">
  <si>
    <t>Brand</t>
  </si>
  <si>
    <t>Package Type</t>
  </si>
  <si>
    <t>Royalty</t>
  </si>
  <si>
    <t>Licensor</t>
  </si>
  <si>
    <t>Normal</t>
  </si>
  <si>
    <t>COMFORTER (SET)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</si>
  <si>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</si>
  <si>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</si>
  <si>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</si>
  <si>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</si>
  <si>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</si>
  <si>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</si>
  <si>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</si>
  <si>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</si>
  <si>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</si>
  <si>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</si>
  <si>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</si>
  <si>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</si>
  <si>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</si>
  <si>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</si>
  <si>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</si>
  <si>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</si>
  <si>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</si>
  <si>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</si>
  <si>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</si>
  <si>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</si>
  <si>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</si>
  <si>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</si>
  <si>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</si>
  <si>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</si>
  <si>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</si>
  <si>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</si>
  <si>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</si>
  <si>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</si>
  <si>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</si>
  <si>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</si>
  <si>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</si>
  <si>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</si>
  <si>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</si>
  <si>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</si>
  <si>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</si>
  <si>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</si>
  <si>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</si>
  <si>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</si>
  <si>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</si>
  <si>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</si>
  <si>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</si>
  <si>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</si>
  <si>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</si>
  <si>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</si>
  <si>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</si>
  <si>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</si>
  <si>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</si>
  <si>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</si>
  <si>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</si>
  <si>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</si>
  <si>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</si>
  <si>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Shanghai, China</t>
  </si>
  <si>
    <t>Material-Short</t>
  </si>
  <si>
    <t>Additional Customer Price</t>
  </si>
  <si>
    <t>Additional Customer Item#</t>
  </si>
  <si>
    <t>90x90"
20x26" -2pc</t>
  </si>
  <si>
    <t>104x90"
20x36" - 2pcs</t>
  </si>
  <si>
    <t>9404.90.9012</t>
  </si>
  <si>
    <t>Alton</t>
  </si>
  <si>
    <t>Print Plush to Sherpa Comforter Set</t>
  </si>
  <si>
    <t>Plush Comforter Set</t>
  </si>
  <si>
    <t>Comforter: 200gsm Print Plush to 200gsm Sherpa, 6oz/yd2 Poly Fiber Filling, ETE Box with Knife Edge; Sham: Overlap Open on Back, NO Flange; Package: Wire Rim Bag and Insert, Case Pack 2</t>
  </si>
  <si>
    <t>100% Poly 200gsm Plush, 100% Poly 200gsm Sherpa, 6oz/yd2 Poly Fiber Filling</t>
  </si>
  <si>
    <t>66x90"
20x26" -1pc</t>
  </si>
  <si>
    <t>Print</t>
  </si>
  <si>
    <t>April 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</si>
</sst>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;\-[$$-409]#,##0.0"/>
    <numFmt numFmtId="191" formatCode="_ [$¥-804]* #,##0.00_ ;_ [$¥-804]* \-#,##0.00_ ;_ [$¥-804]* &quot;-&quot;??_ ;_ @_ "/>
    <numFmt numFmtId="192" formatCode="[$$-481]#,##0.000_);[Red]\([$$-481]#,##0.0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1" fontId="4" fillId="0" borderId="0">
      <alignment vertical="center"/>
    </xf>
    <xf numFmtId="181" fontId="4" fillId="0" borderId="0"/>
    <xf numFmtId="181" fontId="11" fillId="0" borderId="0"/>
    <xf numFmtId="181" fontId="9" fillId="0" borderId="0" applyBorder="0" applyProtection="0"/>
    <xf numFmtId="192" fontId="10" fillId="0" borderId="0"/>
    <xf numFmtId="192" fontId="10" fillId="0" borderId="0"/>
    <xf numFmtId="192" fontId="10" fillId="0" borderId="0"/>
    <xf numFmtId="192" fontId="1" fillId="0" borderId="0"/>
    <xf numFmtId="181" fontId="9" fillId="0" borderId="0" applyBorder="0" applyProtection="0">
      <alignment vertical="center"/>
    </xf>
    <xf numFmtId="181" fontId="10" fillId="0" borderId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6" fillId="4" borderId="1" xfId="1" applyNumberFormat="1" applyFont="1" applyFill="1" applyBorder="1" applyAlignment="1">
      <alignment wrapText="1"/>
    </xf>
    <xf numFmtId="177" fontId="2" fillId="7" borderId="3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6" borderId="1" xfId="1" applyNumberFormat="1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  <xf numFmtId="177" fontId="2" fillId="0" borderId="1" xfId="0" applyNumberFormat="1" applyFont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0" fontId="7" fillId="0" borderId="0" xfId="0" applyNumberFormat="1" applyFont="1" applyAlignment="1">
      <alignment horizontal="center" wrapText="1"/>
    </xf>
    <xf numFmtId="177" fontId="8" fillId="3" borderId="3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0" fontId="3" fillId="0" borderId="0" xfId="4" applyAlignment="1">
      <alignment wrapText="1"/>
    </xf>
    <xf numFmtId="177" fontId="8" fillId="5" borderId="3" xfId="1" applyNumberFormat="1" applyFont="1" applyFill="1" applyBorder="1" applyAlignment="1">
      <alignment wrapText="1"/>
    </xf>
    <xf numFmtId="0" fontId="0" fillId="0" borderId="1" xfId="0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177" fontId="0" fillId="2" borderId="1" xfId="5" applyNumberFormat="1" applyFont="1" applyFill="1" applyBorder="1" applyAlignment="1">
      <alignment horizontal="left" vertical="center" wrapText="1"/>
    </xf>
    <xf numFmtId="177" fontId="0" fillId="0" borderId="3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left" vertical="center" wrapText="1"/>
    </xf>
    <xf numFmtId="179" fontId="0" fillId="0" borderId="1" xfId="0" applyNumberForma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left" vertical="center" wrapText="1"/>
    </xf>
    <xf numFmtId="180" fontId="0" fillId="2" borderId="1" xfId="0" applyNumberFormat="1" applyFill="1" applyBorder="1" applyAlignment="1">
      <alignment horizontal="left" vertical="center" wrapText="1"/>
    </xf>
    <xf numFmtId="1" fontId="0" fillId="2" borderId="1" xfId="0" applyNumberFormat="1" applyFill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left" vertical="center" wrapText="1"/>
    </xf>
    <xf numFmtId="10" fontId="0" fillId="0" borderId="1" xfId="0" applyNumberFormat="1" applyBorder="1" applyAlignment="1">
      <alignment horizontal="left" vertical="center" wrapText="1"/>
    </xf>
    <xf numFmtId="10" fontId="0" fillId="2" borderId="1" xfId="6" applyNumberFormat="1" applyFont="1" applyFill="1" applyBorder="1" applyAlignment="1">
      <alignment horizontal="left" vertical="center"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91" fontId="0" fillId="0" borderId="1" xfId="0" applyNumberForma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4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4" applyBorder="1" applyAlignment="1">
      <alignment vertical="center" wrapText="1"/>
    </xf>
  </cellXfs>
  <cellStyles count="17">
    <cellStyle name="Currency 2" xfId="5" xr:uid="{2FAF1D55-D6CB-42D0-8B51-42EB00C03301}"/>
    <cellStyle name="Normal 1 2 4 2" xfId="7" xr:uid="{51266ADE-33A9-45C9-BB6E-DA135D9C9217}"/>
    <cellStyle name="Normal 123 2" xfId="14" xr:uid="{39933EBA-88B8-4EC0-82C7-27FA99D0193D}"/>
    <cellStyle name="Normal 2" xfId="4" xr:uid="{48B94C46-0AEB-498B-8577-219C43D37EB5}"/>
    <cellStyle name="Normal 2 18 2" xfId="1" xr:uid="{1BA08453-9F65-454B-A4A0-7177E70831F2}"/>
    <cellStyle name="Normal 30 2" xfId="8" xr:uid="{7A23BE0F-9435-473C-8323-9E846BBE9FDC}"/>
    <cellStyle name="Normal 36" xfId="9" xr:uid="{344211E2-D42B-4834-800B-576FCA3BAF23}"/>
    <cellStyle name="Normal 37 2" xfId="11" xr:uid="{AC7BA63F-8C9A-4BC3-BA00-9745380B13A3}"/>
    <cellStyle name="Normal_HG100324-CMF-BER 2" xfId="10" xr:uid="{3BC7D31D-8E5F-4D2E-B585-491FCF6E176B}"/>
    <cellStyle name="Percent 2" xfId="6" xr:uid="{E70589B9-27E6-48C2-9E75-E5CCCEF28152}"/>
    <cellStyle name="Style 1" xfId="3" xr:uid="{F4609D05-B161-47A5-8040-F8D4BA086F06}"/>
    <cellStyle name="常规" xfId="0" builtinId="0"/>
    <cellStyle name="常规 10 2 3 5 2" xfId="13" xr:uid="{C5776E7E-6BFF-4FC6-91C0-AB035B228F85}"/>
    <cellStyle name="常规 10 4 3 2" xfId="12" xr:uid="{4718ECFD-8C8E-4656-B067-41E472DF394D}"/>
    <cellStyle name="常规 10 7" xfId="16" xr:uid="{B294996D-1F99-465F-B75C-0EBA5CE7E190}"/>
    <cellStyle name="常规 7 2 2 2" xfId="15" xr:uid="{B468206A-6808-4C49-9CF0-18357334735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Working%20Documents\JLA\BBB\BBB%20Robert%20Allen\RA%20Fall2010%20BBB%20Order\Anatole\BBB%20ANATOLE%20SET-UP%20ROBERT%20ALLEN%20FINAL%204.29.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192.168.20.8\Beyond%20Basic\Documents%20and%20Settings\chenlihui\Local%20Settings\Temporary%20Internet%20Files\OLK9A\Import%20Product%20Data%20Sheet%204%20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cassievv\Documents\work%20folder\Analysis\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zhangqing\Local%20Settings\Temporary%20Internet%20Files\Content.Outlook\IUZUJE2G\BBB\item%20set%20up\BBB_BTC_Cozy%20soft_Item%20Set%20Up_20111222_E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DVD\AppData\Local\Microsoft\Windows\Temporary%20Internet%20Files\Content.Outlook\UNTFDTPU\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kathy.li\Local%20Settings\Temporary%20Internet%20Files\Content.Outlook\7E91LGYA\bombay%20minkberber%20ex%20china%207-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UBCATS INTERNAL USE"/>
      <sheetName val="DOMESTIC Worksheet"/>
      <sheetName val="Info"/>
    </sheetNames>
    <sheetDataSet>
      <sheetData sheetId="0"/>
      <sheetData sheetId="1">
        <row r="2"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</row>
        <row r="3"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</row>
        <row r="4"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</row>
        <row r="5"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</row>
        <row r="6"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</row>
        <row r="7"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</row>
        <row r="8"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</row>
        <row r="9"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</row>
        <row r="10">
          <cell r="AM10" t="str">
            <v>Machine wash/line dry</v>
          </cell>
          <cell r="AP10" t="str">
            <v>Made in the USA of imported materials</v>
          </cell>
        </row>
        <row r="11">
          <cell r="AM11" t="str">
            <v>Machine wash, cold water</v>
          </cell>
          <cell r="AP11" t="str">
            <v>Made in India</v>
          </cell>
        </row>
        <row r="12">
          <cell r="AM12" t="str">
            <v>Commercial washing machine</v>
          </cell>
          <cell r="AP12" t="str">
            <v>Made in Ireland</v>
          </cell>
        </row>
        <row r="13">
          <cell r="AM13" t="str">
            <v>Machine wash, dry cleaning recommended</v>
          </cell>
          <cell r="AP13" t="str">
            <v>Made in Poland</v>
          </cell>
        </row>
        <row r="14">
          <cell r="AM14" t="str">
            <v>Removable, hand washable fabric</v>
          </cell>
          <cell r="AP14" t="str">
            <v>Made in Spain</v>
          </cell>
        </row>
        <row r="15">
          <cell r="AM15" t="str">
            <v>Removable, washable seat cushion</v>
          </cell>
          <cell r="AP15" t="str">
            <v>Made in Thailand</v>
          </cell>
        </row>
        <row r="16">
          <cell r="AM16" t="str">
            <v>Soil and Stain resistant</v>
          </cell>
          <cell r="AP16" t="str">
            <v>Made in Italy</v>
          </cell>
        </row>
        <row r="17">
          <cell r="AM17" t="str">
            <v>Spot clean only</v>
          </cell>
          <cell r="AP17" t="str">
            <v>Made in Germany</v>
          </cell>
        </row>
        <row r="18">
          <cell r="AM18" t="str">
            <v>Spot clean/dry clean</v>
          </cell>
        </row>
        <row r="19">
          <cell r="AM19" t="str">
            <v>Stain resistant</v>
          </cell>
        </row>
        <row r="20">
          <cell r="AM20" t="str">
            <v>Machine washable seat pad</v>
          </cell>
        </row>
        <row r="21">
          <cell r="AM21" t="str">
            <v>Washable seat pad (not incl)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ata"/>
      <sheetName val="diff group head"/>
      <sheetName val="hangers"/>
      <sheetName val="comments"/>
      <sheetName val="vendor info"/>
      <sheetName val="ticke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P2" t="str">
            <v>Yes (Y)</v>
          </cell>
          <cell r="AR2" t="str">
            <v>Yes (Y)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Fits mattresses up to 8" deep</v>
          </cell>
          <cell r="AH3" t="str">
            <v>CL</v>
          </cell>
          <cell r="AI3" t="str">
            <v>Dry clean only</v>
          </cell>
          <cell r="AJ3" t="str">
            <v>Exclusive to BBBY (indefinitely)</v>
          </cell>
          <cell r="AK3" t="str">
            <v>Flat+ fitted+ 2 pillowcases(twin - 1)</v>
          </cell>
          <cell r="AL3" t="str">
            <v>Constructed in USA</v>
          </cell>
          <cell r="AM3" t="str">
            <v>140 thread count</v>
          </cell>
          <cell r="AN3" t="str">
            <v>100% Acrylic</v>
          </cell>
          <cell r="AP3" t="str">
            <v>No (N)</v>
          </cell>
          <cell r="AR3" t="str">
            <v>No (N)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Fits mattresses up to 9" deep</v>
          </cell>
          <cell r="AH4" t="str">
            <v>Copyright</v>
          </cell>
          <cell r="AI4" t="str">
            <v>Easy to clean</v>
          </cell>
          <cell r="AJ4" t="str">
            <v>Exclusive to BBBY for 30 days</v>
          </cell>
          <cell r="AK4" t="str">
            <v>Flat+ fitted+ 2 pillowcases</v>
          </cell>
          <cell r="AL4" t="str">
            <v>Fill from England</v>
          </cell>
          <cell r="AM4" t="str">
            <v>150 thread count</v>
          </cell>
          <cell r="AN4" t="str">
            <v>100% Aegean Cotton</v>
          </cell>
          <cell r="BF4" t="str">
            <v>Pending (Cannot be Sold in) (P)</v>
          </cell>
          <cell r="BH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Fits mattresses up to 10" deep</v>
          </cell>
          <cell r="AH5" t="str">
            <v>CUL</v>
          </cell>
          <cell r="AI5" t="str">
            <v>Hand wash only</v>
          </cell>
          <cell r="AJ5" t="str">
            <v>Exclusive to BBBY for 60 days</v>
          </cell>
          <cell r="AK5" t="str">
            <v>Flat+ fitted+ 1 pillowcase</v>
          </cell>
          <cell r="AL5" t="str">
            <v>Imported</v>
          </cell>
          <cell r="AM5" t="str">
            <v>160 thread count</v>
          </cell>
          <cell r="AN5" t="str">
            <v>100% Aegean Cotton Loops</v>
          </cell>
          <cell r="BH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Fits mattresses up to 11" deep</v>
          </cell>
          <cell r="AH6" t="str">
            <v>ETL listed</v>
          </cell>
          <cell r="AI6" t="str">
            <v>Hand washable fabric</v>
          </cell>
          <cell r="AJ6" t="str">
            <v>Exclusive to BBBY for 90 days</v>
          </cell>
          <cell r="AL6" t="str">
            <v>Made in Canada</v>
          </cell>
          <cell r="AM6" t="str">
            <v>170 thread count</v>
          </cell>
          <cell r="AN6" t="str">
            <v>100% Bamboo</v>
          </cell>
          <cell r="BH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Fits mattresses up to 12" deep</v>
          </cell>
          <cell r="AH7" t="str">
            <v>Service mark - SM</v>
          </cell>
          <cell r="AI7" t="str">
            <v>Machine wash in commercial washer</v>
          </cell>
          <cell r="AJ7" t="str">
            <v>Exclusive to BBBY for 120 days</v>
          </cell>
          <cell r="AL7" t="str">
            <v>Made in China</v>
          </cell>
          <cell r="AM7" t="str">
            <v>180 thread count</v>
          </cell>
          <cell r="AN7" t="str">
            <v>100% Bamboo Cotton</v>
          </cell>
          <cell r="BH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Fits mattresses up to 13" deep</v>
          </cell>
          <cell r="AH8" t="str">
            <v>TM and UL listed</v>
          </cell>
          <cell r="AI8" t="str">
            <v>Machine washable seat cushion</v>
          </cell>
          <cell r="AJ8" t="str">
            <v>Exclusive to BBBY for 150 days</v>
          </cell>
          <cell r="AL8" t="str">
            <v>Made in Sweden</v>
          </cell>
          <cell r="AM8" t="str">
            <v>190 thread count</v>
          </cell>
          <cell r="AN8" t="str">
            <v>100% Certified Organic Cotton</v>
          </cell>
          <cell r="BH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Fits mattresses up to 14" deep</v>
          </cell>
          <cell r="AH9" t="str">
            <v>TM &amp; copyright</v>
          </cell>
          <cell r="AI9" t="str">
            <v>Machine wash and dry</v>
          </cell>
          <cell r="AJ9" t="str">
            <v>Exclusive to BBBY for 180 days</v>
          </cell>
          <cell r="AL9" t="str">
            <v>Made in the USA</v>
          </cell>
          <cell r="AM9" t="str">
            <v>200 thread count</v>
          </cell>
          <cell r="AN9" t="str">
            <v>100% Cotton</v>
          </cell>
          <cell r="BH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Fits mattresses up to 15" deep</v>
          </cell>
          <cell r="AH10" t="str">
            <v>TM &amp; Vendor registered trademark &amp; UL listed</v>
          </cell>
          <cell r="AI10" t="str">
            <v>Machine wash/line dry</v>
          </cell>
          <cell r="AL10" t="str">
            <v>Made in the USA of imported materials</v>
          </cell>
          <cell r="AM10" t="str">
            <v>210 thread count</v>
          </cell>
          <cell r="AN10" t="str">
            <v>100% Cotton percale</v>
          </cell>
          <cell r="BH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Fits mattresses up to 16" deep</v>
          </cell>
          <cell r="AH11" t="str">
            <v>TM &amp; Vendor registered trademark</v>
          </cell>
          <cell r="AI11" t="str">
            <v>Machine wash, cold water</v>
          </cell>
          <cell r="AL11" t="str">
            <v>Made in India</v>
          </cell>
          <cell r="AM11" t="str">
            <v>220 thread count</v>
          </cell>
          <cell r="AN11" t="str">
            <v>100% Cotton sateen</v>
          </cell>
          <cell r="BH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Fits mattresses up to 17" deep</v>
          </cell>
          <cell r="AH12" t="str">
            <v>TM</v>
          </cell>
          <cell r="AI12" t="str">
            <v>Commercial washing machine</v>
          </cell>
          <cell r="AL12" t="str">
            <v>Made in Ireland</v>
          </cell>
          <cell r="AM12" t="str">
            <v>230 thread count</v>
          </cell>
          <cell r="AN12" t="str">
            <v>100% Dupioni Silk</v>
          </cell>
          <cell r="BH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Fits mattresses up to 18" deep</v>
          </cell>
          <cell r="AH13" t="str">
            <v>TUV</v>
          </cell>
          <cell r="AI13" t="str">
            <v>Machine wash, dry cleaning recommended</v>
          </cell>
          <cell r="AL13" t="str">
            <v>Made in Poland</v>
          </cell>
          <cell r="AM13" t="str">
            <v>240 thread count</v>
          </cell>
          <cell r="AN13" t="str">
            <v>100% Egyptian cotton</v>
          </cell>
          <cell r="BH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Fits mattresses up to 19" deep</v>
          </cell>
          <cell r="AH14" t="str">
            <v>UL listed</v>
          </cell>
          <cell r="AI14" t="str">
            <v>Removable, hand washable fabric</v>
          </cell>
          <cell r="AL14" t="str">
            <v>Made in Spain</v>
          </cell>
          <cell r="AM14" t="str">
            <v>250 thread count</v>
          </cell>
          <cell r="AN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Fits mattresses up to 20" deep</v>
          </cell>
          <cell r="AH15" t="str">
            <v>Vendor registered trademark &amp; copyright</v>
          </cell>
          <cell r="AI15" t="str">
            <v>Removable, washable seat cushion</v>
          </cell>
          <cell r="AL15" t="str">
            <v>Made in Thailand</v>
          </cell>
          <cell r="AM15" t="str">
            <v>260 thread count</v>
          </cell>
          <cell r="AN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Fits mattresses up to 21" deep</v>
          </cell>
          <cell r="AH16" t="str">
            <v>Vendor registered trademark &amp; UL listed</v>
          </cell>
          <cell r="AI16" t="str">
            <v>Soil and Stain resistant</v>
          </cell>
          <cell r="AL16" t="str">
            <v>Made in Italy</v>
          </cell>
          <cell r="AM16" t="str">
            <v>270 thread count</v>
          </cell>
          <cell r="AN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Fits mattresses up to 22" deep</v>
          </cell>
          <cell r="AH17" t="str">
            <v>Vendor registered trademark</v>
          </cell>
          <cell r="AI17" t="str">
            <v>Spot clean only</v>
          </cell>
          <cell r="AL17" t="str">
            <v>Made in Germany</v>
          </cell>
          <cell r="AM17" t="str">
            <v>280 thread count</v>
          </cell>
          <cell r="AN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Fits mattresses up to 23" deep</v>
          </cell>
          <cell r="AI18" t="str">
            <v>Spot clean/dry clean</v>
          </cell>
          <cell r="AL18" t="str">
            <v>Made in Turkey</v>
          </cell>
          <cell r="AM18" t="str">
            <v>290 thread count</v>
          </cell>
          <cell r="AN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Fits mattresses up to 24" deep</v>
          </cell>
          <cell r="AI19" t="str">
            <v>Stain resistant</v>
          </cell>
          <cell r="AL19" t="str">
            <v>Made in Latvia</v>
          </cell>
          <cell r="AM19" t="str">
            <v>300 thread count</v>
          </cell>
          <cell r="AN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Fits mattresses up to 25" deep</v>
          </cell>
          <cell r="AI20" t="str">
            <v>Machine washable seat pad</v>
          </cell>
          <cell r="AL20" t="str">
            <v>Made in Turkey and China</v>
          </cell>
          <cell r="AM20" t="str">
            <v>310 thread count</v>
          </cell>
          <cell r="AN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G21" t="str">
            <v>Fits mattresses up to 26" deep</v>
          </cell>
          <cell r="AI21" t="str">
            <v>Washable seat pad (not incl)</v>
          </cell>
          <cell r="AM21" t="str">
            <v>320 thread count</v>
          </cell>
          <cell r="AN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G22" t="str">
            <v>F/Q/K fits up to 15"+ T fits up to 13"</v>
          </cell>
          <cell r="AM22" t="str">
            <v>330 thread count</v>
          </cell>
          <cell r="AN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G23" t="str">
            <v>F/Q/K fits up to 17"+ T fits up to 15"</v>
          </cell>
          <cell r="AM23" t="str">
            <v>340 thread count</v>
          </cell>
          <cell r="AN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G24" t="str">
            <v>F/Q/K fits up to 18"+ T fits up to 15"</v>
          </cell>
          <cell r="AM24" t="str">
            <v>350 thread count</v>
          </cell>
          <cell r="AN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G25" t="str">
            <v>F/Q/K fits up to 20"+ T fits up to 18"</v>
          </cell>
          <cell r="AM25" t="str">
            <v>360 thread count</v>
          </cell>
          <cell r="AN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M26" t="str">
            <v>370 thread count</v>
          </cell>
          <cell r="AN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M27" t="str">
            <v>380 thread count</v>
          </cell>
          <cell r="AN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M28" t="str">
            <v>385 thread count</v>
          </cell>
          <cell r="AN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M29" t="str">
            <v>390 thread count</v>
          </cell>
          <cell r="AN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M30" t="str">
            <v>400 thread count</v>
          </cell>
          <cell r="AN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M31" t="str">
            <v>410 thread count</v>
          </cell>
          <cell r="AN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M32" t="str">
            <v>420 thread count</v>
          </cell>
          <cell r="AN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M33" t="str">
            <v>430 thread count</v>
          </cell>
          <cell r="AN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M34" t="str">
            <v>440 thread count</v>
          </cell>
          <cell r="AN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M35" t="str">
            <v>450 thread count</v>
          </cell>
          <cell r="AN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M36" t="str">
            <v>460 thread count</v>
          </cell>
          <cell r="AN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M37" t="str">
            <v>470 thread count</v>
          </cell>
          <cell r="AN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M38" t="str">
            <v>480 thread count</v>
          </cell>
          <cell r="AN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M39" t="str">
            <v>490 thread count</v>
          </cell>
          <cell r="AN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M40" t="str">
            <v>500 thread count</v>
          </cell>
          <cell r="AN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M41" t="str">
            <v>510 thread count</v>
          </cell>
          <cell r="AN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M42" t="str">
            <v>520 thread count</v>
          </cell>
          <cell r="AN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M43" t="str">
            <v>530 thread count</v>
          </cell>
          <cell r="AN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M44" t="str">
            <v>540 thread count</v>
          </cell>
          <cell r="AN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M45" t="str">
            <v>550 thread count</v>
          </cell>
          <cell r="AN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M46" t="str">
            <v>560 thread count</v>
          </cell>
          <cell r="AN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M47" t="str">
            <v>570 thread count</v>
          </cell>
          <cell r="AN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M48" t="str">
            <v>580 thread count</v>
          </cell>
          <cell r="AN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M49" t="str">
            <v>590 thread count</v>
          </cell>
          <cell r="AN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M50" t="str">
            <v>600 thread count</v>
          </cell>
          <cell r="AN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M51" t="str">
            <v>610 thread count</v>
          </cell>
          <cell r="AN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M52" t="str">
            <v>620 thread count</v>
          </cell>
          <cell r="AN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M53" t="str">
            <v>630 thread count</v>
          </cell>
          <cell r="AN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M54" t="str">
            <v>640 thread count</v>
          </cell>
          <cell r="AN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M55" t="str">
            <v>650 thread count</v>
          </cell>
          <cell r="AN55" t="str">
            <v>85% Rayon/15% Polyester</v>
          </cell>
        </row>
        <row r="56">
          <cell r="R56" t="str">
            <v>Croatia (HRV)</v>
          </cell>
          <cell r="AM56" t="str">
            <v>660 thread count</v>
          </cell>
          <cell r="AN56" t="str">
            <v>90% Cotton/10% Polyester</v>
          </cell>
        </row>
        <row r="57">
          <cell r="R57" t="str">
            <v>Cuba (CUB)</v>
          </cell>
          <cell r="AM57" t="str">
            <v>670 thread count</v>
          </cell>
          <cell r="AN57" t="str">
            <v>90% Polyester/10% Nylon</v>
          </cell>
        </row>
        <row r="58">
          <cell r="R58" t="str">
            <v>Cyprus (CYP)</v>
          </cell>
          <cell r="AM58" t="str">
            <v>680 thread count</v>
          </cell>
          <cell r="AN58" t="str">
            <v>95% Cotton/5% Polyester</v>
          </cell>
        </row>
        <row r="59">
          <cell r="R59" t="str">
            <v>Czech Republic (CZE)</v>
          </cell>
          <cell r="AM59" t="str">
            <v>690 thread count</v>
          </cell>
          <cell r="AN59" t="str">
            <v>95% Viscose/15% Nylon</v>
          </cell>
        </row>
        <row r="60">
          <cell r="R60" t="str">
            <v>Denmark (DNK)</v>
          </cell>
          <cell r="AM60" t="str">
            <v>700 thread count</v>
          </cell>
          <cell r="AN60" t="str">
            <v>Cotton/linen blend</v>
          </cell>
        </row>
        <row r="61">
          <cell r="R61" t="str">
            <v>Djibouti (DJI)</v>
          </cell>
          <cell r="AM61" t="str">
            <v>710 thread count</v>
          </cell>
          <cell r="AN61" t="str">
            <v>Cotton/poly blend</v>
          </cell>
        </row>
        <row r="62">
          <cell r="R62" t="str">
            <v>Dominica (DMA)</v>
          </cell>
          <cell r="AM62" t="str">
            <v>720 thread count</v>
          </cell>
          <cell r="AN62" t="str">
            <v>Cotton/rayon blend</v>
          </cell>
        </row>
        <row r="63">
          <cell r="R63" t="str">
            <v>Dominican Republic (DOM)</v>
          </cell>
          <cell r="AM63" t="str">
            <v>730 thread count</v>
          </cell>
          <cell r="AN63" t="str">
            <v>Flannel</v>
          </cell>
        </row>
        <row r="64">
          <cell r="R64" t="str">
            <v>Ecuador (ECU)</v>
          </cell>
          <cell r="AM64" t="str">
            <v>740 thread count</v>
          </cell>
          <cell r="AN64" t="str">
            <v>Fleece</v>
          </cell>
        </row>
        <row r="65">
          <cell r="R65" t="str">
            <v>Egypt (EGY)</v>
          </cell>
          <cell r="AM65" t="str">
            <v>750 thread count</v>
          </cell>
          <cell r="AN65" t="str">
            <v>Heavyweight Flannel</v>
          </cell>
        </row>
        <row r="66">
          <cell r="R66" t="str">
            <v>El Salvador (SLV)</v>
          </cell>
          <cell r="AM66" t="str">
            <v>760 thread count</v>
          </cell>
          <cell r="AN66" t="str">
            <v>Linen</v>
          </cell>
        </row>
        <row r="67">
          <cell r="R67" t="str">
            <v>Equatorial Guinea (GNQ)</v>
          </cell>
          <cell r="AM67" t="str">
            <v>770 thread count</v>
          </cell>
          <cell r="AN67" t="str">
            <v>Linen/Cotton blend</v>
          </cell>
        </row>
        <row r="68">
          <cell r="R68" t="str">
            <v>Eritrea (ERI)</v>
          </cell>
          <cell r="AM68" t="str">
            <v>780 thread count</v>
          </cell>
          <cell r="AN68" t="str">
            <v>Micro fiber</v>
          </cell>
        </row>
        <row r="69">
          <cell r="R69" t="str">
            <v>Estonia (EST)</v>
          </cell>
          <cell r="AM69" t="str">
            <v>790 thread count</v>
          </cell>
          <cell r="AN69" t="str">
            <v>Micro fleece</v>
          </cell>
        </row>
        <row r="70">
          <cell r="R70" t="str">
            <v>Ethiopia (ETH)</v>
          </cell>
          <cell r="AM70" t="str">
            <v>800 thread count</v>
          </cell>
          <cell r="AN70" t="str">
            <v>Poly/Rayon blend</v>
          </cell>
        </row>
        <row r="71">
          <cell r="R71" t="str">
            <v>Falkland Islands (Malvina (FLK)</v>
          </cell>
          <cell r="AM71" t="str">
            <v>900 thread count</v>
          </cell>
          <cell r="AN71" t="str">
            <v>Silk Rich</v>
          </cell>
        </row>
        <row r="72">
          <cell r="R72" t="str">
            <v>Faroe Islands (FRO)</v>
          </cell>
          <cell r="AM72" t="str">
            <v>1000 thread count</v>
          </cell>
          <cell r="AN72" t="str">
            <v>Silk/Polyester blend</v>
          </cell>
        </row>
        <row r="73">
          <cell r="R73" t="str">
            <v>Fiji (FJI)</v>
          </cell>
          <cell r="AN73" t="str">
            <v>Wool</v>
          </cell>
        </row>
        <row r="74">
          <cell r="R74" t="str">
            <v>Finland (FIN)</v>
          </cell>
          <cell r="AN74" t="str">
            <v>Flexible 3D mesh</v>
          </cell>
        </row>
        <row r="75">
          <cell r="R75" t="str">
            <v>France (FRA)</v>
          </cell>
          <cell r="AN75" t="str">
            <v>Polyester/cotton fabric</v>
          </cell>
        </row>
        <row r="76">
          <cell r="R76" t="str">
            <v>French Guiana (GUF)</v>
          </cell>
          <cell r="AN76" t="str">
            <v>Breathable 3D mesh fabric</v>
          </cell>
        </row>
        <row r="77">
          <cell r="R77" t="str">
            <v>French Polynesia (PYF)</v>
          </cell>
          <cell r="AN77" t="str">
            <v>400 thread cotton lining/hood</v>
          </cell>
        </row>
        <row r="78">
          <cell r="R78" t="str">
            <v>French Southern Territori (ATF)</v>
          </cell>
          <cell r="AN78" t="str">
            <v>Organic cotton lining/hood</v>
          </cell>
        </row>
        <row r="79">
          <cell r="R79" t="str">
            <v>Gabon (GAB)</v>
          </cell>
          <cell r="AN79" t="str">
            <v>Made of soft sueded fabric</v>
          </cell>
        </row>
        <row r="80">
          <cell r="R80" t="str">
            <v>Gambia (GMB)</v>
          </cell>
          <cell r="AN80" t="str">
            <v>Damask cloth cover</v>
          </cell>
        </row>
        <row r="81">
          <cell r="R81" t="str">
            <v>Georgia (GEO)</v>
          </cell>
          <cell r="AN81" t="str">
            <v>Vinyl cover</v>
          </cell>
        </row>
        <row r="82">
          <cell r="R82" t="str">
            <v>Germany (DEU)</v>
          </cell>
          <cell r="AN82" t="str">
            <v>Nylon cover</v>
          </cell>
        </row>
        <row r="83">
          <cell r="R83" t="str">
            <v>Ghana (GHA)</v>
          </cell>
          <cell r="AN83" t="str">
            <v>Vinyl/damask sides</v>
          </cell>
        </row>
        <row r="84">
          <cell r="R84" t="str">
            <v>Gibraltar (GIB)</v>
          </cell>
          <cell r="AN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76CC-2815-481A-847D-A2E3E6F7F712}">
  <dimension ref="A1:BD4"/>
  <sheetViews>
    <sheetView tabSelected="1" workbookViewId="0">
      <selection activeCell="Q10" sqref="Q10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5" width="7.85546875" style="2" customWidth="1"/>
    <col min="6" max="6" width="11.28515625" style="2" customWidth="1"/>
    <col min="7" max="7" width="7.5703125" style="2" customWidth="1"/>
    <col min="8" max="9" width="12.7109375" style="2" customWidth="1"/>
    <col min="10" max="10" width="25.7109375" style="2" customWidth="1"/>
    <col min="11" max="11" width="15.7109375" style="35" customWidth="1"/>
    <col min="12" max="12" width="12.7109375" style="2" customWidth="1"/>
    <col min="13" max="14" width="6.140625" style="2" customWidth="1"/>
    <col min="15" max="15" width="8.5703125" style="2" customWidth="1"/>
    <col min="16" max="16" width="9.7109375" style="2" bestFit="1" customWidth="1"/>
    <col min="17" max="17" width="13.140625" style="2" bestFit="1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29" customWidth="1"/>
    <col min="26" max="26" width="8.7109375" style="29" customWidth="1"/>
    <col min="27" max="27" width="7.140625" style="29" customWidth="1"/>
    <col min="28" max="28" width="9" style="5" customWidth="1"/>
    <col min="29" max="29" width="6.28515625" style="7" customWidth="1"/>
    <col min="30" max="30" width="10" style="33" customWidth="1"/>
    <col min="31" max="31" width="9.85546875" style="7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8" customWidth="1"/>
    <col min="36" max="36" width="9" style="6" customWidth="1"/>
    <col min="37" max="37" width="7.85546875" style="8" customWidth="1"/>
    <col min="38" max="38" width="5.85546875" style="6" customWidth="1"/>
    <col min="39" max="40" width="9.5703125" style="8" customWidth="1"/>
    <col min="41" max="41" width="10" style="6" customWidth="1"/>
    <col min="42" max="42" width="9.5703125" style="6" customWidth="1"/>
    <col min="43" max="43" width="9.42578125" style="6" customWidth="1"/>
    <col min="44" max="44" width="7.140625" style="8" customWidth="1"/>
    <col min="45" max="45" width="7.85546875" style="8" customWidth="1"/>
    <col min="46" max="46" width="9.5703125" style="6" customWidth="1"/>
    <col min="47" max="47" width="8.140625" style="6" customWidth="1"/>
    <col min="48" max="48" width="9.140625" style="2" customWidth="1"/>
    <col min="49" max="50" width="9.140625" style="2"/>
    <col min="51" max="51" width="10.140625" style="6" customWidth="1"/>
    <col min="52" max="53" width="9.140625" style="6"/>
    <col min="54" max="54" width="10.140625" style="2" bestFit="1" customWidth="1"/>
    <col min="55" max="55" width="11.140625" style="2" bestFit="1" customWidth="1"/>
    <col min="56" max="16384" width="9.140625" style="2"/>
  </cols>
  <sheetData>
    <row r="1" spans="1:56" ht="68.099999999999994" customHeight="1">
      <c r="A1" s="9" t="s">
        <v>8</v>
      </c>
      <c r="B1" s="9" t="s">
        <v>9</v>
      </c>
      <c r="C1" s="27" t="s">
        <v>10</v>
      </c>
      <c r="D1" s="28" t="s">
        <v>0</v>
      </c>
      <c r="E1" s="28" t="s">
        <v>3</v>
      </c>
      <c r="F1" s="11" t="s">
        <v>53</v>
      </c>
      <c r="G1" s="27" t="s">
        <v>11</v>
      </c>
      <c r="H1" s="10" t="s">
        <v>12</v>
      </c>
      <c r="I1" s="26" t="s">
        <v>55</v>
      </c>
      <c r="J1" s="10" t="s">
        <v>13</v>
      </c>
      <c r="K1" s="26" t="s">
        <v>58</v>
      </c>
      <c r="L1" s="10" t="s">
        <v>14</v>
      </c>
      <c r="M1" s="10" t="s">
        <v>15</v>
      </c>
      <c r="N1" s="27" t="s">
        <v>16</v>
      </c>
      <c r="O1" s="27" t="s">
        <v>60</v>
      </c>
      <c r="P1" s="27" t="s">
        <v>17</v>
      </c>
      <c r="Q1" s="27" t="s">
        <v>18</v>
      </c>
      <c r="R1" s="26" t="s">
        <v>56</v>
      </c>
      <c r="S1" s="12" t="s">
        <v>19</v>
      </c>
      <c r="T1" s="13" t="s">
        <v>20</v>
      </c>
      <c r="U1" s="14" t="s">
        <v>21</v>
      </c>
      <c r="V1" s="15" t="s">
        <v>22</v>
      </c>
      <c r="W1" s="16" t="s">
        <v>23</v>
      </c>
      <c r="X1" s="17" t="s">
        <v>1</v>
      </c>
      <c r="Y1" s="30" t="s">
        <v>24</v>
      </c>
      <c r="Z1" s="30" t="s">
        <v>25</v>
      </c>
      <c r="AA1" s="30" t="s">
        <v>26</v>
      </c>
      <c r="AB1" s="18" t="s">
        <v>27</v>
      </c>
      <c r="AC1" s="19" t="s">
        <v>28</v>
      </c>
      <c r="AD1" s="34" t="s">
        <v>29</v>
      </c>
      <c r="AE1" s="20" t="s">
        <v>30</v>
      </c>
      <c r="AF1" s="9" t="s">
        <v>31</v>
      </c>
      <c r="AG1" s="21" t="s">
        <v>32</v>
      </c>
      <c r="AH1" s="9" t="s">
        <v>33</v>
      </c>
      <c r="AI1" s="22" t="s">
        <v>34</v>
      </c>
      <c r="AJ1" s="23" t="s">
        <v>35</v>
      </c>
      <c r="AK1" s="22" t="s">
        <v>36</v>
      </c>
      <c r="AL1" s="21" t="s">
        <v>37</v>
      </c>
      <c r="AM1" s="31" t="s">
        <v>38</v>
      </c>
      <c r="AN1" s="21" t="s">
        <v>39</v>
      </c>
      <c r="AO1" s="17" t="s">
        <v>2</v>
      </c>
      <c r="AP1" s="22" t="s">
        <v>40</v>
      </c>
      <c r="AQ1" s="21" t="s">
        <v>41</v>
      </c>
      <c r="AR1" s="17" t="s">
        <v>42</v>
      </c>
      <c r="AS1" s="22" t="s">
        <v>43</v>
      </c>
      <c r="AT1" s="21" t="s">
        <v>44</v>
      </c>
      <c r="AU1" s="21" t="s">
        <v>45</v>
      </c>
      <c r="AV1" s="24" t="s">
        <v>46</v>
      </c>
      <c r="AW1" s="24" t="s">
        <v>47</v>
      </c>
      <c r="AX1" s="32" t="s">
        <v>48</v>
      </c>
      <c r="AY1" s="36" t="s">
        <v>59</v>
      </c>
      <c r="AZ1" s="9" t="s">
        <v>49</v>
      </c>
      <c r="BA1" s="9" t="s">
        <v>50</v>
      </c>
      <c r="BB1" s="25" t="s">
        <v>51</v>
      </c>
      <c r="BC1" s="25" t="s">
        <v>52</v>
      </c>
      <c r="BD1" s="3" t="s">
        <v>71</v>
      </c>
    </row>
    <row r="2" spans="1:56" s="51" customFormat="1" ht="30" customHeight="1">
      <c r="A2" s="37">
        <v>1</v>
      </c>
      <c r="B2" s="37"/>
      <c r="C2" s="37"/>
      <c r="D2" s="37" t="s">
        <v>7</v>
      </c>
      <c r="E2" s="37" t="s">
        <v>6</v>
      </c>
      <c r="F2" s="56" t="s">
        <v>5</v>
      </c>
      <c r="G2" s="57" t="s">
        <v>64</v>
      </c>
      <c r="H2" s="57" t="s">
        <v>65</v>
      </c>
      <c r="I2" s="57" t="s">
        <v>66</v>
      </c>
      <c r="J2" s="57" t="s">
        <v>67</v>
      </c>
      <c r="K2" s="55" t="s">
        <v>68</v>
      </c>
      <c r="L2" s="37" t="s">
        <v>69</v>
      </c>
      <c r="M2" s="54" t="s">
        <v>70</v>
      </c>
      <c r="N2" s="37"/>
      <c r="O2" s="37"/>
      <c r="P2" s="37"/>
      <c r="Q2" s="37"/>
      <c r="R2" s="37" t="s">
        <v>54</v>
      </c>
      <c r="S2" s="38">
        <v>86</v>
      </c>
      <c r="T2" s="39">
        <v>7.95</v>
      </c>
      <c r="U2" s="40">
        <v>10.82</v>
      </c>
      <c r="V2" s="41">
        <v>10.82</v>
      </c>
      <c r="W2" s="53">
        <v>84</v>
      </c>
      <c r="X2" s="37" t="s">
        <v>4</v>
      </c>
      <c r="Y2" s="43">
        <v>58</v>
      </c>
      <c r="Z2" s="43">
        <v>53</v>
      </c>
      <c r="AA2" s="43">
        <v>54</v>
      </c>
      <c r="AB2" s="39">
        <v>2</v>
      </c>
      <c r="AC2" s="44">
        <v>2</v>
      </c>
      <c r="AD2" s="45">
        <f>IF(Y2="","",Y2*Z2*AA2/1000000)</f>
        <v>0.16600000000000001</v>
      </c>
      <c r="AE2" s="46">
        <f>IF(AC2="","",65/AD2*AC2)</f>
        <v>783</v>
      </c>
      <c r="AF2" s="37">
        <v>5400</v>
      </c>
      <c r="AG2" s="47">
        <f>IF(ISERROR(AF2/AE2),"",AF2/AE2)</f>
        <v>6.9</v>
      </c>
      <c r="AH2" s="37" t="s">
        <v>63</v>
      </c>
      <c r="AI2" s="48">
        <v>0.14000000000000001</v>
      </c>
      <c r="AJ2" s="47">
        <f>IF(ISERROR(V2*AI2),"",V2*AI2)</f>
        <v>1.51</v>
      </c>
      <c r="AK2" s="48">
        <v>0.01</v>
      </c>
      <c r="AL2" s="47">
        <f>IF(ISERROR(AX2*AK2),"",AX2*AK2)</f>
        <v>0.14000000000000001</v>
      </c>
      <c r="AM2" s="48">
        <v>0</v>
      </c>
      <c r="AN2" s="47">
        <f>IF(ISERROR(AX2*AM2),"",AX2*AM2)</f>
        <v>0</v>
      </c>
      <c r="AO2" s="37"/>
      <c r="AP2" s="48">
        <v>7.0000000000000007E-2</v>
      </c>
      <c r="AQ2" s="47">
        <f>IF(ISERROR(AX2*AP2),"",AX2*AP2)</f>
        <v>0.99</v>
      </c>
      <c r="AR2" s="42"/>
      <c r="AS2" s="48">
        <v>0</v>
      </c>
      <c r="AT2" s="47">
        <f>IF(ISERROR(AX2*AS2),"",AX2*AS2)</f>
        <v>0</v>
      </c>
      <c r="AU2" s="47">
        <f>IF(ISERROR(AL2+AN2+AQ2+AT2),"",AL2+AN2+AQ2+AT2)</f>
        <v>1.1299999999999999</v>
      </c>
      <c r="AV2" s="47">
        <f t="shared" ref="AV2:AV4" si="0">IF(ISERROR(V2+AU2),"",V2+AU2)</f>
        <v>11.95</v>
      </c>
      <c r="AW2" s="49">
        <f>IF(ISERROR((AX2-AV2)/AX2),"",(AX2-AV2)/AX2)</f>
        <v>0.15790000000000001</v>
      </c>
      <c r="AX2" s="47">
        <v>14.19</v>
      </c>
      <c r="AY2" s="42"/>
      <c r="AZ2" s="42" t="s">
        <v>57</v>
      </c>
      <c r="BA2" s="50">
        <f>BD2+BE2</f>
        <v>250</v>
      </c>
      <c r="BB2" s="47">
        <f>IF(ISERROR(AV2*BA2),"",AV2*BA2)</f>
        <v>2987.5</v>
      </c>
      <c r="BC2" s="47">
        <f>IF(ISERROR(AX2*BA2),"",AX2*BA2)</f>
        <v>3547.5</v>
      </c>
      <c r="BD2" s="52">
        <v>250</v>
      </c>
    </row>
    <row r="3" spans="1:56" s="51" customFormat="1" ht="30" customHeight="1">
      <c r="A3" s="37">
        <v>2</v>
      </c>
      <c r="B3" s="37"/>
      <c r="C3" s="37"/>
      <c r="D3" s="37" t="s">
        <v>7</v>
      </c>
      <c r="E3" s="37" t="s">
        <v>6</v>
      </c>
      <c r="F3" s="56" t="s">
        <v>5</v>
      </c>
      <c r="G3" s="57" t="s">
        <v>64</v>
      </c>
      <c r="H3" s="57" t="s">
        <v>65</v>
      </c>
      <c r="I3" s="57" t="s">
        <v>66</v>
      </c>
      <c r="J3" s="57" t="s">
        <v>67</v>
      </c>
      <c r="K3" s="55" t="s">
        <v>68</v>
      </c>
      <c r="L3" s="37" t="s">
        <v>61</v>
      </c>
      <c r="M3" s="54" t="s">
        <v>70</v>
      </c>
      <c r="N3" s="37"/>
      <c r="O3" s="37"/>
      <c r="P3" s="37"/>
      <c r="Q3" s="37"/>
      <c r="R3" s="37" t="s">
        <v>54</v>
      </c>
      <c r="S3" s="38">
        <v>116</v>
      </c>
      <c r="T3" s="39">
        <v>7.95</v>
      </c>
      <c r="U3" s="40">
        <v>14.59</v>
      </c>
      <c r="V3" s="41">
        <v>14.59</v>
      </c>
      <c r="W3" s="53">
        <v>114</v>
      </c>
      <c r="X3" s="37" t="s">
        <v>4</v>
      </c>
      <c r="Y3" s="43">
        <v>58</v>
      </c>
      <c r="Z3" s="43">
        <v>53</v>
      </c>
      <c r="AA3" s="43">
        <v>58</v>
      </c>
      <c r="AB3" s="39">
        <v>2</v>
      </c>
      <c r="AC3" s="50">
        <v>2</v>
      </c>
      <c r="AD3" s="45">
        <f t="shared" ref="AD3:AD4" si="1">IF(Y3="","",Y3*Z3*AA3/1000000)</f>
        <v>0.17799999999999999</v>
      </c>
      <c r="AE3" s="46">
        <f t="shared" ref="AE3:AE4" si="2">IF(AC3="","",65/AD3*AC3)</f>
        <v>730</v>
      </c>
      <c r="AF3" s="37">
        <v>5400</v>
      </c>
      <c r="AG3" s="47">
        <f t="shared" ref="AG3:AG4" si="3">IF(ISERROR(AF3/AE3),"",AF3/AE3)</f>
        <v>7.4</v>
      </c>
      <c r="AH3" s="37" t="s">
        <v>63</v>
      </c>
      <c r="AI3" s="48">
        <v>0.14000000000000001</v>
      </c>
      <c r="AJ3" s="47">
        <f>IF(ISERROR(V3*AI3),"",V3*AI3)</f>
        <v>2.04</v>
      </c>
      <c r="AK3" s="48">
        <v>0.01</v>
      </c>
      <c r="AL3" s="47">
        <f t="shared" ref="AL3:AL4" si="4">IF(ISERROR(AX3*AK3),"",AX3*AK3)</f>
        <v>0.19</v>
      </c>
      <c r="AM3" s="48">
        <v>0</v>
      </c>
      <c r="AN3" s="47">
        <f t="shared" ref="AN3:AN4" si="5">IF(ISERROR(AX3*AM3),"",AX3*AM3)</f>
        <v>0</v>
      </c>
      <c r="AO3" s="37"/>
      <c r="AP3" s="48">
        <v>7.0000000000000007E-2</v>
      </c>
      <c r="AQ3" s="47">
        <f>IF(ISERROR(AX3*AP3),"",AX3*AP3)</f>
        <v>1.34</v>
      </c>
      <c r="AR3" s="42"/>
      <c r="AS3" s="48">
        <v>0</v>
      </c>
      <c r="AT3" s="47">
        <f t="shared" ref="AT3:AT4" si="6">IF(ISERROR(AX3*AS3),"",AX3*AS3)</f>
        <v>0</v>
      </c>
      <c r="AU3" s="47">
        <f t="shared" ref="AU3:AU4" si="7">IF(ISERROR(AL3+AN3+AQ3+AT3),"",AL3+AN3+AQ3+AT3)</f>
        <v>1.53</v>
      </c>
      <c r="AV3" s="47">
        <f t="shared" si="0"/>
        <v>16.12</v>
      </c>
      <c r="AW3" s="49">
        <f t="shared" ref="AW3:AW4" si="8">IF(ISERROR((AX3-AV3)/AX3),"",(AX3-AV3)/AX3)</f>
        <v>0.15820000000000001</v>
      </c>
      <c r="AX3" s="47">
        <v>19.149999999999999</v>
      </c>
      <c r="AY3" s="42"/>
      <c r="AZ3" s="42" t="s">
        <v>57</v>
      </c>
      <c r="BA3" s="50">
        <f t="shared" ref="BA3:BA4" si="9">BD3+BE3</f>
        <v>500</v>
      </c>
      <c r="BB3" s="47">
        <f t="shared" ref="BB3:BB4" si="10">IF(ISERROR(AV3*BA3),"",AV3*BA3)</f>
        <v>8060</v>
      </c>
      <c r="BC3" s="47">
        <f t="shared" ref="BC3:BC4" si="11">IF(ISERROR(AX3*BA3),"",AX3*BA3)</f>
        <v>9575</v>
      </c>
      <c r="BD3" s="52">
        <v>500</v>
      </c>
    </row>
    <row r="4" spans="1:56" s="51" customFormat="1" ht="30" customHeight="1">
      <c r="A4" s="37">
        <v>3</v>
      </c>
      <c r="B4" s="37"/>
      <c r="C4" s="37"/>
      <c r="D4" s="37" t="s">
        <v>7</v>
      </c>
      <c r="E4" s="37" t="s">
        <v>6</v>
      </c>
      <c r="F4" s="58" t="s">
        <v>5</v>
      </c>
      <c r="G4" s="59" t="s">
        <v>64</v>
      </c>
      <c r="H4" s="59" t="s">
        <v>65</v>
      </c>
      <c r="I4" s="59" t="s">
        <v>66</v>
      </c>
      <c r="J4" s="59" t="s">
        <v>67</v>
      </c>
      <c r="K4" s="60" t="s">
        <v>68</v>
      </c>
      <c r="L4" s="37" t="s">
        <v>62</v>
      </c>
      <c r="M4" s="54" t="s">
        <v>70</v>
      </c>
      <c r="N4" s="37"/>
      <c r="O4" s="37"/>
      <c r="P4" s="37"/>
      <c r="Q4" s="37"/>
      <c r="R4" s="37" t="s">
        <v>54</v>
      </c>
      <c r="S4" s="38">
        <v>131</v>
      </c>
      <c r="T4" s="39">
        <v>7.95</v>
      </c>
      <c r="U4" s="40">
        <v>16.48</v>
      </c>
      <c r="V4" s="41">
        <v>16.48</v>
      </c>
      <c r="W4" s="53">
        <v>129</v>
      </c>
      <c r="X4" s="37" t="s">
        <v>4</v>
      </c>
      <c r="Y4" s="43">
        <v>58</v>
      </c>
      <c r="Z4" s="43">
        <v>53</v>
      </c>
      <c r="AA4" s="43">
        <v>64</v>
      </c>
      <c r="AB4" s="39">
        <v>2</v>
      </c>
      <c r="AC4" s="50">
        <v>2</v>
      </c>
      <c r="AD4" s="45">
        <f t="shared" si="1"/>
        <v>0.19700000000000001</v>
      </c>
      <c r="AE4" s="46">
        <f t="shared" si="2"/>
        <v>660</v>
      </c>
      <c r="AF4" s="37">
        <v>5400</v>
      </c>
      <c r="AG4" s="47">
        <f t="shared" si="3"/>
        <v>8.18</v>
      </c>
      <c r="AH4" s="37" t="s">
        <v>63</v>
      </c>
      <c r="AI4" s="48">
        <v>0.14000000000000001</v>
      </c>
      <c r="AJ4" s="47">
        <f t="shared" ref="AJ4" si="12">IF(ISERROR(V4*AI4),"",V4*AI4)</f>
        <v>2.31</v>
      </c>
      <c r="AK4" s="48">
        <v>0.01</v>
      </c>
      <c r="AL4" s="47">
        <f t="shared" si="4"/>
        <v>0.22</v>
      </c>
      <c r="AM4" s="48">
        <v>0</v>
      </c>
      <c r="AN4" s="47">
        <f t="shared" si="5"/>
        <v>0</v>
      </c>
      <c r="AO4" s="37"/>
      <c r="AP4" s="48">
        <v>7.0000000000000007E-2</v>
      </c>
      <c r="AQ4" s="47">
        <f>IF(ISERROR(AX4*AP4),"",AX4*AP4)</f>
        <v>1.51</v>
      </c>
      <c r="AR4" s="42"/>
      <c r="AS4" s="48">
        <v>0</v>
      </c>
      <c r="AT4" s="47">
        <f t="shared" si="6"/>
        <v>0</v>
      </c>
      <c r="AU4" s="47">
        <f t="shared" si="7"/>
        <v>1.73</v>
      </c>
      <c r="AV4" s="47">
        <f t="shared" si="0"/>
        <v>18.21</v>
      </c>
      <c r="AW4" s="49">
        <f t="shared" si="8"/>
        <v>0.15770000000000001</v>
      </c>
      <c r="AX4" s="47">
        <v>21.62</v>
      </c>
      <c r="AY4" s="42"/>
      <c r="AZ4" s="42" t="s">
        <v>57</v>
      </c>
      <c r="BA4" s="50">
        <f t="shared" si="9"/>
        <v>250</v>
      </c>
      <c r="BB4" s="47">
        <f t="shared" si="10"/>
        <v>4552.5</v>
      </c>
      <c r="BC4" s="47">
        <f t="shared" si="11"/>
        <v>5405</v>
      </c>
      <c r="BD4" s="52">
        <v>250</v>
      </c>
    </row>
  </sheetData>
  <sheetProtection insertRows="0" deleteRows="0" sort="0"/>
  <protectedRanges>
    <protectedRange sqref="AZ1 L2:N240 AM1:AN1 P5:AU240 P2:AX4 BA2:BA4 A2:J240" name="Range1"/>
    <protectedRange sqref="K2:K247" name="Range1_1"/>
    <protectedRange sqref="AY2:AY242" name="Range1_2"/>
    <protectedRange sqref="O2:O242" name="Range1_3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63ABC40F-D9F0-4933-81EB-0AB4607EDD7B}">
          <x14:formula1>
            <xm:f>#REF!</xm:f>
          </x14:formula1>
          <xm:sqref>F2:F4</xm:sqref>
        </x14:dataValidation>
        <x14:dataValidation type="list" allowBlank="1" showInputMessage="1" showErrorMessage="1" xr:uid="{7BEF637D-A3A7-483C-9885-282E13F8253E}">
          <x14:formula1>
            <xm:f>#REF!</xm:f>
          </x14:formula1>
          <xm:sqref>X2:X4</xm:sqref>
        </x14:dataValidation>
        <x14:dataValidation type="list" allowBlank="1" showInputMessage="1" showErrorMessage="1" xr:uid="{1395DBF2-9719-490D-A5F3-FDB71566C045}">
          <x14:formula1>
            <xm:f>#REF!</xm:f>
          </x14:formula1>
          <xm:sqref>D2:D4</xm:sqref>
        </x14:dataValidation>
        <x14:dataValidation type="list" allowBlank="1" showInputMessage="1" showErrorMessage="1" xr:uid="{065B5675-627F-44FF-8E56-11613DCE8A38}">
          <x14:formula1>
            <xm:f>#REF!</xm:f>
          </x14:formula1>
          <xm:sqref>R2:R4</xm:sqref>
        </x14:dataValidation>
        <x14:dataValidation type="list" allowBlank="1" showInputMessage="1" showErrorMessage="1" xr:uid="{D2B33139-09CF-4BD3-878B-AB124AE8C200}">
          <x14:formula1>
            <xm:f>#REF!</xm:f>
          </x14:formula1>
          <xm:sqref>AZ2:AZ4</xm:sqref>
        </x14:dataValidation>
        <x14:dataValidation type="list" allowBlank="1" showInputMessage="1" showErrorMessage="1" xr:uid="{AE9994C2-9C60-43DD-A320-81131AF9597F}">
          <x14:formula1>
            <xm:f>#REF!</xm:f>
          </x14:formula1>
          <xm:sqref>E2:E4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2025-12-15T02:21:12Z</dcterms:modified>
</cp:coreProperties>
</file>