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BA016792-316B-43B6-9FB4-B40F04E1F1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R3" i="5"/>
  <c r="AR2" i="5"/>
  <c r="AO3" i="5"/>
  <c r="AL3" i="5"/>
  <c r="AL2" i="5"/>
  <c r="AS2" i="5" s="1"/>
  <c r="AY3" i="5"/>
  <c r="AD3" i="5"/>
  <c r="AG3" i="5"/>
  <c r="AJ3" i="5"/>
  <c r="AY2" i="5"/>
  <c r="AD2" i="5"/>
  <c r="AG2" i="5" s="1"/>
  <c r="AJ2" i="5"/>
  <c r="AS3" i="5" l="1"/>
  <c r="AT3" i="5" s="1"/>
  <c r="AX3" i="5" s="1"/>
  <c r="AT2" i="5"/>
  <c r="AU3" i="5" l="1"/>
  <c r="AU2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<sst xmlns="http://schemas.openxmlformats.org/spreadsheetml/2006/main" count="75" uniqueCount="66">
  <si>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</si>
  <si>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</si>
  <si>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</si>
  <si>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</si>
  <si>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</si>
  <si>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</si>
  <si>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</si>
  <si>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</si>
  <si>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</si>
  <si>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</si>
  <si>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</si>
  <si>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</si>
  <si>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</si>
  <si>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</si>
  <si>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</si>
  <si>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</si>
  <si>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</si>
  <si>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</si>
  <si>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</si>
  <si>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</si>
  <si>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</si>
  <si>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</si>
  <si>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</si>
  <si>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</si>
  <si>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</si>
  <si>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</si>
  <si>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</si>
  <si>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</si>
  <si>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</si>
  <si>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</si>
  <si>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</si>
  <si>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</si>
  <si>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</si>
  <si>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</si>
  <si>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</si>
  <si>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</si>
  <si>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</si>
  <si>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</si>
  <si>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</si>
  <si>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</si>
  <si>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</si>
  <si>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</si>
  <si>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</si>
  <si>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</si>
  <si>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</si>
  <si>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</si>
  <si>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</si>
  <si>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</si>
  <si>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</si>
  <si>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</si>
  <si>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</si>
  <si>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</si>
  <si>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</si>
  <si>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</si>
  <si>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comforter set</t>
    <phoneticPr fontId="69" type="noConversion"/>
  </si>
  <si>
    <t>3 pc comforter set</t>
    <phoneticPr fontId="69" type="noConversion"/>
  </si>
  <si>
    <t>Cassiopeia</t>
    <phoneticPr fontId="69" type="noConversion"/>
  </si>
  <si>
    <t>Twin： 66''X88''/20''X26''(1)</t>
  </si>
  <si>
    <t>D/Q: 88X88".20X26"(2)</t>
  </si>
  <si>
    <t>2 pc comforter set</t>
    <phoneticPr fontId="69" type="noConversion"/>
  </si>
  <si>
    <t>Comforter and Sham face: 100% polyester 85gsm microfiber printed on face with piping around three sides, solid 85gsm microfiber reverse. 200gsm polyester filling.</t>
    <phoneticPr fontId="69" type="noConversion"/>
  </si>
  <si>
    <t>100% polyester</t>
    <phoneticPr fontId="69" type="noConversion"/>
  </si>
  <si>
    <t>Multi</t>
    <phoneticPr fontId="69" type="noConversion"/>
  </si>
  <si>
    <t xml:space="preserve">Intelligent Design </t>
    <phoneticPr fontId="69" type="noConversion"/>
  </si>
  <si>
    <t>LC10-2225</t>
    <phoneticPr fontId="70" type="noConversion"/>
  </si>
  <si>
    <t>LC10-2226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</si>
</sst>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3"/>
  <sheetViews>
    <sheetView tabSelected="1" workbookViewId="0">
      <selection activeCell="F8" sqref="F8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7.85546875" style="4" customWidth="1"/>
    <col min="5" max="5" width="12.5703125" style="4" customWidth="1"/>
    <col min="6" max="6" width="11.285156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8.42578125" style="4" customWidth="1"/>
    <col min="12" max="12" width="7.28515625" style="2" customWidth="1"/>
    <col min="13" max="15" width="6.140625" style="4" customWidth="1"/>
    <col min="16" max="16" width="6.8554687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1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6" customWidth="1"/>
    <col min="29" max="29" width="6.28515625" style="8" customWidth="1"/>
    <col min="30" max="30" width="10" style="44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10" style="4" customWidth="1"/>
    <col min="52" max="52" width="9.140625" style="4"/>
    <col min="53" max="54" width="9.140625" style="7"/>
    <col min="55" max="16384" width="9.140625" style="4"/>
  </cols>
  <sheetData>
    <row r="1" spans="1:54" ht="68.099999999999994" customHeight="1">
      <c r="A1" s="12" t="s">
        <v>4</v>
      </c>
      <c r="B1" s="12" t="s">
        <v>5</v>
      </c>
      <c r="C1" s="39" t="s">
        <v>6</v>
      </c>
      <c r="D1" s="40" t="s">
        <v>0</v>
      </c>
      <c r="E1" s="40" t="s">
        <v>2</v>
      </c>
      <c r="F1" s="14" t="s">
        <v>43</v>
      </c>
      <c r="G1" s="39" t="s">
        <v>7</v>
      </c>
      <c r="H1" s="13" t="s">
        <v>8</v>
      </c>
      <c r="I1" s="13" t="s">
        <v>45</v>
      </c>
      <c r="J1" s="13" t="s">
        <v>9</v>
      </c>
      <c r="K1" s="13" t="s">
        <v>49</v>
      </c>
      <c r="L1" s="47" t="s">
        <v>53</v>
      </c>
      <c r="M1" s="13" t="s">
        <v>10</v>
      </c>
      <c r="N1" s="39" t="s">
        <v>48</v>
      </c>
      <c r="O1" s="39" t="s">
        <v>11</v>
      </c>
      <c r="P1" s="39" t="s">
        <v>12</v>
      </c>
      <c r="Q1" s="39" t="s">
        <v>13</v>
      </c>
      <c r="R1" s="13" t="s">
        <v>46</v>
      </c>
      <c r="S1" s="15" t="s">
        <v>14</v>
      </c>
      <c r="T1" s="48" t="s">
        <v>15</v>
      </c>
      <c r="U1" s="16" t="s">
        <v>16</v>
      </c>
      <c r="V1" s="17" t="s">
        <v>17</v>
      </c>
      <c r="W1" s="18" t="s">
        <v>18</v>
      </c>
      <c r="X1" s="19" t="s">
        <v>1</v>
      </c>
      <c r="Y1" s="42" t="s">
        <v>19</v>
      </c>
      <c r="Z1" s="42" t="s">
        <v>20</v>
      </c>
      <c r="AA1" s="42" t="s">
        <v>21</v>
      </c>
      <c r="AB1" s="20" t="s">
        <v>22</v>
      </c>
      <c r="AC1" s="21" t="s">
        <v>23</v>
      </c>
      <c r="AD1" s="45" t="s">
        <v>24</v>
      </c>
      <c r="AE1" s="22" t="s">
        <v>25</v>
      </c>
      <c r="AF1" s="12" t="s">
        <v>26</v>
      </c>
      <c r="AG1" s="23" t="s">
        <v>27</v>
      </c>
      <c r="AH1" s="12" t="s">
        <v>28</v>
      </c>
      <c r="AI1" s="24" t="s">
        <v>29</v>
      </c>
      <c r="AJ1" s="25" t="s">
        <v>30</v>
      </c>
      <c r="AK1" s="24" t="s">
        <v>31</v>
      </c>
      <c r="AL1" s="23" t="s">
        <v>32</v>
      </c>
      <c r="AM1" s="19" t="s">
        <v>33</v>
      </c>
      <c r="AN1" s="24" t="s">
        <v>34</v>
      </c>
      <c r="AO1" s="23" t="s">
        <v>35</v>
      </c>
      <c r="AP1" s="19" t="s">
        <v>50</v>
      </c>
      <c r="AQ1" s="24" t="s">
        <v>51</v>
      </c>
      <c r="AR1" s="23" t="s">
        <v>52</v>
      </c>
      <c r="AS1" s="23" t="s">
        <v>36</v>
      </c>
      <c r="AT1" s="26" t="s">
        <v>37</v>
      </c>
      <c r="AU1" s="26" t="s">
        <v>38</v>
      </c>
      <c r="AV1" s="27" t="s">
        <v>39</v>
      </c>
      <c r="AW1" s="12" t="s">
        <v>40</v>
      </c>
      <c r="AX1" s="28" t="s">
        <v>41</v>
      </c>
      <c r="AY1" s="28" t="s">
        <v>42</v>
      </c>
      <c r="BA1" s="4"/>
      <c r="BB1" s="4"/>
    </row>
    <row r="2" spans="1:54" ht="60">
      <c r="A2" s="29">
        <v>1</v>
      </c>
      <c r="B2" s="30"/>
      <c r="C2" s="30"/>
      <c r="D2" s="1" t="s">
        <v>63</v>
      </c>
      <c r="E2" s="30"/>
      <c r="F2" s="30" t="s">
        <v>47</v>
      </c>
      <c r="G2" s="30" t="s">
        <v>56</v>
      </c>
      <c r="H2" s="30" t="s">
        <v>59</v>
      </c>
      <c r="I2" s="30" t="s">
        <v>54</v>
      </c>
      <c r="J2" s="49" t="s">
        <v>60</v>
      </c>
      <c r="K2" s="30" t="s">
        <v>61</v>
      </c>
      <c r="L2" s="50" t="s">
        <v>57</v>
      </c>
      <c r="M2" s="30" t="s">
        <v>62</v>
      </c>
      <c r="N2" s="30"/>
      <c r="O2" s="30"/>
      <c r="P2" s="51" t="s">
        <v>64</v>
      </c>
      <c r="Q2" s="30"/>
      <c r="R2" s="30" t="s">
        <v>44</v>
      </c>
      <c r="S2" s="31">
        <v>70.7</v>
      </c>
      <c r="T2" s="43">
        <v>8</v>
      </c>
      <c r="U2" s="33">
        <v>8.84</v>
      </c>
      <c r="V2" s="34">
        <v>8.84</v>
      </c>
      <c r="W2" s="10"/>
      <c r="X2" s="30" t="s">
        <v>3</v>
      </c>
      <c r="Y2" s="43"/>
      <c r="Z2" s="43"/>
      <c r="AA2" s="43"/>
      <c r="AB2" s="32">
        <v>2</v>
      </c>
      <c r="AC2" s="11">
        <v>1</v>
      </c>
      <c r="AD2" s="46" t="str">
        <f>IF(Y2="","",Y2*Z2*AA2/1000000)</f>
        <v/>
      </c>
      <c r="AE2" s="35"/>
      <c r="AF2" s="30">
        <v>5500</v>
      </c>
      <c r="AG2" s="36" t="str">
        <f>IF(ISERROR(AF2/AE2),"",AF2/AE2)</f>
        <v/>
      </c>
      <c r="AH2" s="30"/>
      <c r="AI2" s="37">
        <v>0.14000000000000001</v>
      </c>
      <c r="AJ2" s="36">
        <f>IF(ISERROR(V2*AI2),"",V2*AI2)</f>
        <v>1.24</v>
      </c>
      <c r="AK2" s="37">
        <v>0</v>
      </c>
      <c r="AL2" s="36">
        <f t="shared" ref="AL2:AL3" si="0">IF(ISERROR(AV2*AK2),"",AV2*AK2)</f>
        <v>0</v>
      </c>
      <c r="AM2" s="30"/>
      <c r="AN2" s="37"/>
      <c r="AO2" s="36">
        <f>IF(ISERROR(AV2*AN2),"",AV2*AN2)</f>
        <v>0</v>
      </c>
      <c r="AP2" s="30"/>
      <c r="AQ2" s="37"/>
      <c r="AR2" s="36">
        <f>IF(ISERROR(AV2*AQ2),"",AV2*AQ2)</f>
        <v>0</v>
      </c>
      <c r="AS2" s="36">
        <f>IF(ISERROR(AL2+AO2+AR2),"",AL2+AO2+AR2)</f>
        <v>0</v>
      </c>
      <c r="AT2" s="36">
        <f t="shared" ref="AT2:AT3" si="1">IF(ISERROR(V2+AS2),"",V2+AS2)</f>
        <v>8.84</v>
      </c>
      <c r="AU2" s="38">
        <f>IF(ISERROR((AV2-AT2)/AV2),"",(AV2-AT2)/AV2)</f>
        <v>0.25080000000000002</v>
      </c>
      <c r="AV2" s="10">
        <v>11.8</v>
      </c>
      <c r="AW2" s="11">
        <v>360</v>
      </c>
      <c r="AX2" s="36">
        <f t="shared" ref="AX2:AX3" si="2">IF(ISERROR(AT2*AW2),"",AT2*AW2)</f>
        <v>3182.4</v>
      </c>
      <c r="AY2" s="36">
        <f t="shared" ref="AY2:AY3" si="3">IF(ISERROR(AV2*AW2),"",AV2*AW2)</f>
        <v>4248</v>
      </c>
      <c r="BA2" s="41"/>
      <c r="BB2" s="4"/>
    </row>
    <row r="3" spans="1:54" ht="60">
      <c r="A3" s="29">
        <v>2</v>
      </c>
      <c r="B3" s="30"/>
      <c r="C3" s="30"/>
      <c r="D3" s="1" t="s">
        <v>63</v>
      </c>
      <c r="E3" s="30"/>
      <c r="F3" s="30" t="s">
        <v>47</v>
      </c>
      <c r="G3" s="30" t="s">
        <v>56</v>
      </c>
      <c r="H3" s="30" t="s">
        <v>55</v>
      </c>
      <c r="I3" s="30" t="s">
        <v>54</v>
      </c>
      <c r="J3" s="49" t="s">
        <v>60</v>
      </c>
      <c r="K3" s="30" t="s">
        <v>61</v>
      </c>
      <c r="L3" s="50" t="s">
        <v>58</v>
      </c>
      <c r="M3" s="30" t="s">
        <v>62</v>
      </c>
      <c r="N3" s="30"/>
      <c r="O3" s="30"/>
      <c r="P3" s="51" t="s">
        <v>65</v>
      </c>
      <c r="Q3" s="30"/>
      <c r="R3" s="30" t="s">
        <v>44</v>
      </c>
      <c r="S3" s="31">
        <v>75.599999999999994</v>
      </c>
      <c r="T3" s="43">
        <v>8</v>
      </c>
      <c r="U3" s="33">
        <v>9.4499999999999993</v>
      </c>
      <c r="V3" s="34">
        <v>9.4499999999999993</v>
      </c>
      <c r="W3" s="10"/>
      <c r="X3" s="30" t="s">
        <v>3</v>
      </c>
      <c r="Y3" s="43"/>
      <c r="Z3" s="43"/>
      <c r="AA3" s="43"/>
      <c r="AB3" s="32">
        <v>2</v>
      </c>
      <c r="AC3" s="11">
        <v>1</v>
      </c>
      <c r="AD3" s="46" t="str">
        <f t="shared" ref="AD3" si="4">IF(Y3="","",Y3*Z3*AA3/1000000)</f>
        <v/>
      </c>
      <c r="AE3" s="35"/>
      <c r="AF3" s="30">
        <v>5500</v>
      </c>
      <c r="AG3" s="36" t="str">
        <f t="shared" ref="AG3" si="5">IF(ISERROR(AF3/AE3),"",AF3/AE3)</f>
        <v/>
      </c>
      <c r="AH3" s="30"/>
      <c r="AI3" s="37">
        <v>0.14000000000000001</v>
      </c>
      <c r="AJ3" s="36">
        <f>IF(ISERROR(V3*AI3),"",V3*AI3)</f>
        <v>1.32</v>
      </c>
      <c r="AK3" s="37">
        <v>0</v>
      </c>
      <c r="AL3" s="36">
        <f t="shared" si="0"/>
        <v>0</v>
      </c>
      <c r="AM3" s="30"/>
      <c r="AN3" s="37"/>
      <c r="AO3" s="36">
        <f t="shared" ref="AO3" si="6">IF(ISERROR(AV3*AN3),"",AV3*AN3)</f>
        <v>0</v>
      </c>
      <c r="AP3" s="30"/>
      <c r="AQ3" s="37"/>
      <c r="AR3" s="36">
        <f t="shared" ref="AR3" si="7">IF(ISERROR(AV3*AQ3),"",AV3*AQ3)</f>
        <v>0</v>
      </c>
      <c r="AS3" s="36">
        <f t="shared" ref="AS3" si="8">IF(ISERROR(AL3+AO3+AR3),"",AL3+AO3+AR3)</f>
        <v>0</v>
      </c>
      <c r="AT3" s="36">
        <f t="shared" si="1"/>
        <v>9.4499999999999993</v>
      </c>
      <c r="AU3" s="38">
        <f t="shared" ref="AU3" si="9">IF(ISERROR((AV3-AT3)/AV3),"",(AV3-AT3)/AV3)</f>
        <v>0.27860000000000001</v>
      </c>
      <c r="AV3" s="10">
        <v>13.1</v>
      </c>
      <c r="AW3" s="11">
        <v>180</v>
      </c>
      <c r="AX3" s="36">
        <f t="shared" si="2"/>
        <v>1701</v>
      </c>
      <c r="AY3" s="36">
        <f t="shared" si="3"/>
        <v>2358</v>
      </c>
      <c r="BA3" s="41"/>
      <c r="BB3" s="4"/>
    </row>
  </sheetData>
  <sheetProtection insertRows="0" deleteRows="0" sort="0"/>
  <protectedRanges>
    <protectedRange sqref="M4:AW241 A4:J241 E2:J3 A2:C3 M2:O3 Q2:AW3" name="Range1"/>
    <protectedRange sqref="K2:K246" name="Range1_1"/>
    <protectedRange sqref="L2:L241" name="Range1_2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2025-12-16T03:10:24Z</dcterms:modified>
</cp:coreProperties>
</file>