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Commitment" sheetId="2" r:id="rId1"/>
    <sheet name="Item" sheetId="5" r:id="rId2"/>
    <sheet name="ValueSelect" sheetId="4" r:id="rId3"/>
  </sheets>
  <externalReferences>
    <externalReference r:id="rId4"/>
  </externalReferences>
  <definedNames>
    <definedName name="_xlnm._FilterDatabase" localSheetId="2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5" l="1"/>
  <c r="AQ8" i="5"/>
  <c r="AQ9" i="5"/>
  <c r="AQ10" i="5"/>
  <c r="BJ6" i="5" l="1"/>
  <c r="BI6" i="5"/>
  <c r="BG6" i="5"/>
  <c r="BA6" i="5"/>
  <c r="AT6" i="5"/>
  <c r="AR6" i="5"/>
  <c r="AQ6" i="5"/>
  <c r="AQ11" i="5"/>
  <c r="AN6" i="5"/>
  <c r="AL6" i="5"/>
  <c r="AE6" i="5"/>
  <c r="V6" i="5"/>
  <c r="AV6" i="5" l="1"/>
  <c r="BB6" i="5" s="1"/>
  <c r="BC6" i="5" s="1"/>
  <c r="BD6" i="5" s="1"/>
  <c r="AX6" i="5"/>
  <c r="D3" i="2" l="1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" i="5"/>
  <c r="BP6" i="5" l="1"/>
  <c r="BO6" i="5" s="1"/>
  <c r="BP11" i="5"/>
  <c r="BO11" i="5" s="1"/>
  <c r="BR11" i="5" s="1"/>
  <c r="BP12" i="5"/>
  <c r="BO12" i="5" s="1"/>
  <c r="BR12" i="5" s="1"/>
  <c r="BP13" i="5"/>
  <c r="BO13" i="5" s="1"/>
  <c r="BR13" i="5" s="1"/>
  <c r="BP14" i="5"/>
  <c r="BO14" i="5" s="1"/>
  <c r="BR14" i="5" s="1"/>
  <c r="BP15" i="5"/>
  <c r="BO15" i="5" s="1"/>
  <c r="BR15" i="5" s="1"/>
  <c r="BP16" i="5"/>
  <c r="BO16" i="5" s="1"/>
  <c r="BR16" i="5" s="1"/>
  <c r="BP17" i="5"/>
  <c r="BO17" i="5" s="1"/>
  <c r="BR17" i="5" s="1"/>
  <c r="BP18" i="5"/>
  <c r="BO18" i="5" s="1"/>
  <c r="BR18" i="5" s="1"/>
  <c r="BP19" i="5"/>
  <c r="BO19" i="5" s="1"/>
  <c r="BR19" i="5" s="1"/>
  <c r="BP20" i="5"/>
  <c r="BO20" i="5" s="1"/>
  <c r="BR20" i="5" s="1"/>
  <c r="BP21" i="5"/>
  <c r="BO21" i="5" s="1"/>
  <c r="BR21" i="5" s="1"/>
  <c r="BP22" i="5"/>
  <c r="BO22" i="5" s="1"/>
  <c r="BR22" i="5" s="1"/>
  <c r="BP23" i="5"/>
  <c r="BO23" i="5" s="1"/>
  <c r="BR23" i="5" s="1"/>
  <c r="BP24" i="5"/>
  <c r="BO24" i="5" s="1"/>
  <c r="BR24" i="5" s="1"/>
  <c r="BP25" i="5"/>
  <c r="BO25" i="5" s="1"/>
  <c r="BR25" i="5" s="1"/>
  <c r="BP26" i="5"/>
  <c r="BO26" i="5" s="1"/>
  <c r="BR26" i="5" s="1"/>
  <c r="BP27" i="5"/>
  <c r="BO27" i="5" s="1"/>
  <c r="BR27" i="5" s="1"/>
  <c r="BP28" i="5"/>
  <c r="BO28" i="5" s="1"/>
  <c r="BR28" i="5" s="1"/>
  <c r="BP29" i="5"/>
  <c r="BO29" i="5" s="1"/>
  <c r="BR29" i="5" s="1"/>
  <c r="BP30" i="5"/>
  <c r="BO30" i="5" s="1"/>
  <c r="BR30" i="5" s="1"/>
  <c r="BP31" i="5"/>
  <c r="BO31" i="5" s="1"/>
  <c r="BR31" i="5" s="1"/>
  <c r="BP32" i="5"/>
  <c r="BO32" i="5" s="1"/>
  <c r="BR32" i="5" s="1"/>
  <c r="BP33" i="5"/>
  <c r="BO33" i="5" s="1"/>
  <c r="BR33" i="5" s="1"/>
  <c r="BP34" i="5"/>
  <c r="BO34" i="5" s="1"/>
  <c r="BR34" i="5" s="1"/>
  <c r="BP35" i="5"/>
  <c r="BO35" i="5" s="1"/>
  <c r="BR35" i="5" s="1"/>
  <c r="BP36" i="5"/>
  <c r="BO36" i="5" s="1"/>
  <c r="BR36" i="5" s="1"/>
  <c r="BP37" i="5"/>
  <c r="BO37" i="5" s="1"/>
  <c r="BR37" i="5" s="1"/>
  <c r="BP38" i="5"/>
  <c r="BO38" i="5" s="1"/>
  <c r="BR38" i="5" s="1"/>
  <c r="BP39" i="5"/>
  <c r="BO39" i="5" s="1"/>
  <c r="BR39" i="5" s="1"/>
  <c r="BP40" i="5"/>
  <c r="BO40" i="5" s="1"/>
  <c r="BR40" i="5" s="1"/>
  <c r="BP41" i="5"/>
  <c r="BO41" i="5" s="1"/>
  <c r="BR41" i="5" s="1"/>
  <c r="BP42" i="5"/>
  <c r="BO42" i="5" s="1"/>
  <c r="BR42" i="5" s="1"/>
  <c r="BP43" i="5"/>
  <c r="BO43" i="5" s="1"/>
  <c r="BR43" i="5" s="1"/>
  <c r="BP44" i="5"/>
  <c r="BO44" i="5" s="1"/>
  <c r="BR44" i="5" s="1"/>
  <c r="BP45" i="5"/>
  <c r="BO45" i="5" s="1"/>
  <c r="BR45" i="5" s="1"/>
  <c r="BP46" i="5"/>
  <c r="BO46" i="5" s="1"/>
  <c r="BR46" i="5" s="1"/>
  <c r="BP47" i="5"/>
  <c r="BO47" i="5" s="1"/>
  <c r="BR47" i="5" s="1"/>
  <c r="BP48" i="5"/>
  <c r="BO48" i="5" s="1"/>
  <c r="BR48" i="5" s="1"/>
  <c r="BP49" i="5"/>
  <c r="BO49" i="5" s="1"/>
  <c r="BR49" i="5" s="1"/>
  <c r="BP50" i="5"/>
  <c r="BO50" i="5" s="1"/>
  <c r="BR50" i="5" s="1"/>
  <c r="BP51" i="5"/>
  <c r="BO51" i="5" s="1"/>
  <c r="BR51" i="5" s="1"/>
  <c r="BP52" i="5"/>
  <c r="BO52" i="5" s="1"/>
  <c r="BR52" i="5" s="1"/>
  <c r="BP53" i="5"/>
  <c r="BO53" i="5" s="1"/>
  <c r="BR53" i="5" s="1"/>
  <c r="BP54" i="5"/>
  <c r="BO54" i="5" s="1"/>
  <c r="BR54" i="5" s="1"/>
  <c r="BP5" i="5"/>
  <c r="BO5" i="5" s="1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" i="5"/>
  <c r="BA11" i="5"/>
  <c r="BA12" i="5"/>
  <c r="AX13" i="5"/>
  <c r="AX14" i="5"/>
  <c r="AV15" i="5"/>
  <c r="AX16" i="5"/>
  <c r="BA17" i="5"/>
  <c r="BA18" i="5"/>
  <c r="AT19" i="5"/>
  <c r="BA20" i="5"/>
  <c r="BA21" i="5"/>
  <c r="BA22" i="5"/>
  <c r="BA23" i="5"/>
  <c r="BA24" i="5"/>
  <c r="BA25" i="5"/>
  <c r="AV26" i="5"/>
  <c r="AX27" i="5"/>
  <c r="AX28" i="5"/>
  <c r="BA29" i="5"/>
  <c r="BA30" i="5"/>
  <c r="AV31" i="5"/>
  <c r="AV32" i="5"/>
  <c r="AX33" i="5"/>
  <c r="BA34" i="5"/>
  <c r="BA35" i="5"/>
  <c r="BA36" i="5"/>
  <c r="BA37" i="5"/>
  <c r="BA38" i="5"/>
  <c r="BA39" i="5"/>
  <c r="BA40" i="5"/>
  <c r="AX41" i="5"/>
  <c r="AX42" i="5"/>
  <c r="AX43" i="5"/>
  <c r="AX44" i="5"/>
  <c r="BA45" i="5"/>
  <c r="AX46" i="5"/>
  <c r="BA47" i="5"/>
  <c r="BA48" i="5"/>
  <c r="BA49" i="5"/>
  <c r="BA50" i="5"/>
  <c r="BA51" i="5"/>
  <c r="BA52" i="5"/>
  <c r="BA53" i="5"/>
  <c r="BA54" i="5"/>
  <c r="BN5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" i="5"/>
  <c r="BR5" i="5" l="1"/>
  <c r="BN53" i="5"/>
  <c r="BQ53" i="5" s="1"/>
  <c r="BN52" i="5"/>
  <c r="BQ52" i="5" s="1"/>
  <c r="BN51" i="5"/>
  <c r="BQ51" i="5" s="1"/>
  <c r="BN23" i="5"/>
  <c r="BQ23" i="5" s="1"/>
  <c r="BN24" i="5"/>
  <c r="BQ24" i="5" s="1"/>
  <c r="BN11" i="5"/>
  <c r="BQ11" i="5" s="1"/>
  <c r="BN14" i="5"/>
  <c r="BQ14" i="5" s="1"/>
  <c r="BN13" i="5"/>
  <c r="BQ13" i="5" s="1"/>
  <c r="BN38" i="5"/>
  <c r="BQ38" i="5" s="1"/>
  <c r="BN37" i="5"/>
  <c r="BQ37" i="5" s="1"/>
  <c r="BN31" i="5"/>
  <c r="BQ31" i="5" s="1"/>
  <c r="BN41" i="5"/>
  <c r="BQ41" i="5" s="1"/>
  <c r="BN30" i="5"/>
  <c r="BQ30" i="5" s="1"/>
  <c r="BN17" i="5"/>
  <c r="BQ17" i="5" s="1"/>
  <c r="BN45" i="5"/>
  <c r="BQ45" i="5" s="1"/>
  <c r="BN28" i="5"/>
  <c r="BQ28" i="5" s="1"/>
  <c r="BN42" i="5"/>
  <c r="BQ42" i="5" s="1"/>
  <c r="BN39" i="5"/>
  <c r="BQ39" i="5" s="1"/>
  <c r="BN27" i="5"/>
  <c r="BQ27" i="5" s="1"/>
  <c r="BN25" i="5"/>
  <c r="BQ25" i="5" s="1"/>
  <c r="BN44" i="5"/>
  <c r="BQ44" i="5" s="1"/>
  <c r="BN16" i="5"/>
  <c r="BQ16" i="5" s="1"/>
  <c r="BN43" i="5"/>
  <c r="BQ43" i="5" s="1"/>
  <c r="BN29" i="5"/>
  <c r="BQ29" i="5" s="1"/>
  <c r="BN15" i="5"/>
  <c r="BQ15" i="5" s="1"/>
  <c r="BN54" i="5"/>
  <c r="BQ54" i="5" s="1"/>
  <c r="BN40" i="5"/>
  <c r="BQ40" i="5" s="1"/>
  <c r="BN26" i="5"/>
  <c r="BQ26" i="5" s="1"/>
  <c r="BN12" i="5"/>
  <c r="BQ12" i="5" s="1"/>
  <c r="BN22" i="5"/>
  <c r="BQ22" i="5" s="1"/>
  <c r="BN49" i="5"/>
  <c r="BQ49" i="5" s="1"/>
  <c r="BN36" i="5"/>
  <c r="BQ36" i="5" s="1"/>
  <c r="BN35" i="5"/>
  <c r="BQ35" i="5" s="1"/>
  <c r="BN21" i="5"/>
  <c r="BQ21" i="5" s="1"/>
  <c r="BN48" i="5"/>
  <c r="BQ48" i="5" s="1"/>
  <c r="BN34" i="5"/>
  <c r="BQ34" i="5" s="1"/>
  <c r="BN20" i="5"/>
  <c r="BQ20" i="5" s="1"/>
  <c r="BN6" i="5"/>
  <c r="BQ6" i="5" s="1"/>
  <c r="BN50" i="5"/>
  <c r="BQ50" i="5" s="1"/>
  <c r="BN47" i="5"/>
  <c r="BQ47" i="5" s="1"/>
  <c r="BN33" i="5"/>
  <c r="BQ33" i="5" s="1"/>
  <c r="BN19" i="5"/>
  <c r="BQ19" i="5" s="1"/>
  <c r="BN46" i="5"/>
  <c r="BQ46" i="5" s="1"/>
  <c r="BN32" i="5"/>
  <c r="BQ32" i="5" s="1"/>
  <c r="BN18" i="5"/>
  <c r="BQ18" i="5" s="1"/>
  <c r="AT54" i="5"/>
  <c r="AX53" i="5"/>
  <c r="AX49" i="5"/>
  <c r="AX48" i="5"/>
  <c r="AX52" i="5"/>
  <c r="AX51" i="5"/>
  <c r="AT53" i="5"/>
  <c r="AT52" i="5"/>
  <c r="AT51" i="5"/>
  <c r="AT50" i="5"/>
  <c r="AT49" i="5"/>
  <c r="AX50" i="5"/>
  <c r="AT48" i="5"/>
  <c r="AX54" i="5"/>
  <c r="AT26" i="5"/>
  <c r="AX26" i="5"/>
  <c r="AT25" i="5"/>
  <c r="AX24" i="5"/>
  <c r="AT23" i="5"/>
  <c r="AX23" i="5"/>
  <c r="AT22" i="5"/>
  <c r="AX22" i="5"/>
  <c r="AT21" i="5"/>
  <c r="AX21" i="5"/>
  <c r="AX25" i="5"/>
  <c r="AT24" i="5"/>
  <c r="AT20" i="5"/>
  <c r="AX20" i="5"/>
  <c r="AT40" i="5"/>
  <c r="AT12" i="5"/>
  <c r="AX40" i="5"/>
  <c r="AX12" i="5"/>
  <c r="AT39" i="5"/>
  <c r="AT11" i="5"/>
  <c r="AX39" i="5"/>
  <c r="AX11" i="5"/>
  <c r="AT38" i="5"/>
  <c r="AX38" i="5"/>
  <c r="AT37" i="5"/>
  <c r="AX37" i="5"/>
  <c r="AT36" i="5"/>
  <c r="AX36" i="5"/>
  <c r="AT35" i="5"/>
  <c r="AX35" i="5"/>
  <c r="AT34" i="5"/>
  <c r="AX34" i="5"/>
  <c r="AV46" i="5"/>
  <c r="BA46" i="5"/>
  <c r="AV17" i="5"/>
  <c r="AV16" i="5"/>
  <c r="BA16" i="5"/>
  <c r="AV42" i="5"/>
  <c r="BA42" i="5"/>
  <c r="BA28" i="5"/>
  <c r="BA14" i="5"/>
  <c r="AV33" i="5"/>
  <c r="BA19" i="5"/>
  <c r="BA32" i="5"/>
  <c r="AV44" i="5"/>
  <c r="AV43" i="5"/>
  <c r="BA15" i="5"/>
  <c r="AV28" i="5"/>
  <c r="AV27" i="5"/>
  <c r="AV13" i="5"/>
  <c r="BA27" i="5"/>
  <c r="AT33" i="5"/>
  <c r="AV40" i="5"/>
  <c r="AX47" i="5"/>
  <c r="BA26" i="5"/>
  <c r="AT46" i="5"/>
  <c r="AT32" i="5"/>
  <c r="AT18" i="5"/>
  <c r="AV53" i="5"/>
  <c r="AV39" i="5"/>
  <c r="AV25" i="5"/>
  <c r="AV11" i="5"/>
  <c r="AX32" i="5"/>
  <c r="AX18" i="5"/>
  <c r="AT45" i="5"/>
  <c r="AT31" i="5"/>
  <c r="AT17" i="5"/>
  <c r="AV52" i="5"/>
  <c r="AV38" i="5"/>
  <c r="AV24" i="5"/>
  <c r="AX45" i="5"/>
  <c r="AX31" i="5"/>
  <c r="AX17" i="5"/>
  <c r="AV47" i="5"/>
  <c r="BA33" i="5"/>
  <c r="AV18" i="5"/>
  <c r="BA31" i="5"/>
  <c r="BA44" i="5"/>
  <c r="BA43" i="5"/>
  <c r="BA41" i="5"/>
  <c r="AV54" i="5"/>
  <c r="AV12" i="5"/>
  <c r="AT44" i="5"/>
  <c r="AT30" i="5"/>
  <c r="AT16" i="5"/>
  <c r="AV51" i="5"/>
  <c r="AV37" i="5"/>
  <c r="AV23" i="5"/>
  <c r="AX30" i="5"/>
  <c r="AV29" i="5"/>
  <c r="AV14" i="5"/>
  <c r="AV41" i="5"/>
  <c r="AT47" i="5"/>
  <c r="AT43" i="5"/>
  <c r="AT29" i="5"/>
  <c r="AT15" i="5"/>
  <c r="AV50" i="5"/>
  <c r="AV36" i="5"/>
  <c r="AV22" i="5"/>
  <c r="AX29" i="5"/>
  <c r="AX15" i="5"/>
  <c r="AV30" i="5"/>
  <c r="BA13" i="5"/>
  <c r="AX19" i="5"/>
  <c r="AT42" i="5"/>
  <c r="AT28" i="5"/>
  <c r="AT14" i="5"/>
  <c r="AV49" i="5"/>
  <c r="AV35" i="5"/>
  <c r="AV21" i="5"/>
  <c r="AV19" i="5"/>
  <c r="AV45" i="5"/>
  <c r="AT41" i="5"/>
  <c r="AT27" i="5"/>
  <c r="AT13" i="5"/>
  <c r="AV48" i="5"/>
  <c r="AV34" i="5"/>
  <c r="AV20" i="5"/>
  <c r="AL14" i="5"/>
  <c r="AN14" i="5" s="1"/>
  <c r="AR14" i="5" s="1"/>
  <c r="AL15" i="5"/>
  <c r="AN15" i="5" s="1"/>
  <c r="AR15" i="5" s="1"/>
  <c r="AL16" i="5"/>
  <c r="AN16" i="5" s="1"/>
  <c r="AR16" i="5" s="1"/>
  <c r="AL17" i="5"/>
  <c r="AN17" i="5" s="1"/>
  <c r="AR17" i="5" s="1"/>
  <c r="AL18" i="5"/>
  <c r="AN18" i="5" s="1"/>
  <c r="AR18" i="5" s="1"/>
  <c r="AL19" i="5"/>
  <c r="AN19" i="5" s="1"/>
  <c r="AR19" i="5" s="1"/>
  <c r="AL20" i="5"/>
  <c r="AN20" i="5" s="1"/>
  <c r="AR20" i="5" s="1"/>
  <c r="AL21" i="5"/>
  <c r="AN21" i="5" s="1"/>
  <c r="AR21" i="5" s="1"/>
  <c r="AL22" i="5"/>
  <c r="AN22" i="5" s="1"/>
  <c r="AR22" i="5" s="1"/>
  <c r="AL23" i="5"/>
  <c r="AN23" i="5" s="1"/>
  <c r="AR23" i="5" s="1"/>
  <c r="AL24" i="5"/>
  <c r="AN24" i="5" s="1"/>
  <c r="AR24" i="5" s="1"/>
  <c r="AL25" i="5"/>
  <c r="AN25" i="5" s="1"/>
  <c r="AR25" i="5" s="1"/>
  <c r="AL26" i="5"/>
  <c r="AN26" i="5" s="1"/>
  <c r="AR26" i="5" s="1"/>
  <c r="AL27" i="5"/>
  <c r="AN27" i="5" s="1"/>
  <c r="AR27" i="5" s="1"/>
  <c r="AL28" i="5"/>
  <c r="AN28" i="5" s="1"/>
  <c r="AR28" i="5" s="1"/>
  <c r="AL29" i="5"/>
  <c r="AN29" i="5" s="1"/>
  <c r="AR29" i="5" s="1"/>
  <c r="AL30" i="5"/>
  <c r="AN30" i="5" s="1"/>
  <c r="AR30" i="5" s="1"/>
  <c r="AL31" i="5"/>
  <c r="AN31" i="5" s="1"/>
  <c r="AR31" i="5" s="1"/>
  <c r="AL32" i="5"/>
  <c r="AN32" i="5" s="1"/>
  <c r="AR32" i="5" s="1"/>
  <c r="AL33" i="5"/>
  <c r="AN33" i="5" s="1"/>
  <c r="AR33" i="5" s="1"/>
  <c r="AL34" i="5"/>
  <c r="AN34" i="5" s="1"/>
  <c r="AR34" i="5" s="1"/>
  <c r="AL35" i="5"/>
  <c r="AN35" i="5" s="1"/>
  <c r="AR35" i="5" s="1"/>
  <c r="AL36" i="5"/>
  <c r="AN36" i="5" s="1"/>
  <c r="AR36" i="5" s="1"/>
  <c r="AL37" i="5"/>
  <c r="AN37" i="5" s="1"/>
  <c r="AR37" i="5" s="1"/>
  <c r="AL38" i="5"/>
  <c r="AN38" i="5" s="1"/>
  <c r="AR38" i="5" s="1"/>
  <c r="AL39" i="5"/>
  <c r="AN39" i="5" s="1"/>
  <c r="AR39" i="5" s="1"/>
  <c r="AL40" i="5"/>
  <c r="AN40" i="5" s="1"/>
  <c r="AR40" i="5" s="1"/>
  <c r="AL41" i="5"/>
  <c r="AN41" i="5" s="1"/>
  <c r="AR41" i="5" s="1"/>
  <c r="AL42" i="5"/>
  <c r="AN42" i="5" s="1"/>
  <c r="AR42" i="5" s="1"/>
  <c r="AL43" i="5"/>
  <c r="AN43" i="5" s="1"/>
  <c r="AR43" i="5" s="1"/>
  <c r="AL44" i="5"/>
  <c r="AN44" i="5" s="1"/>
  <c r="AR44" i="5" s="1"/>
  <c r="AL45" i="5"/>
  <c r="AN45" i="5" s="1"/>
  <c r="AR45" i="5" s="1"/>
  <c r="AL46" i="5"/>
  <c r="AN46" i="5" s="1"/>
  <c r="AR46" i="5" s="1"/>
  <c r="AL47" i="5"/>
  <c r="AN47" i="5" s="1"/>
  <c r="AR47" i="5" s="1"/>
  <c r="AL48" i="5"/>
  <c r="AN48" i="5" s="1"/>
  <c r="AR48" i="5" s="1"/>
  <c r="AL49" i="5"/>
  <c r="AN49" i="5" s="1"/>
  <c r="AR49" i="5" s="1"/>
  <c r="AL50" i="5"/>
  <c r="AN50" i="5" s="1"/>
  <c r="AR50" i="5" s="1"/>
  <c r="AL51" i="5"/>
  <c r="AN51" i="5" s="1"/>
  <c r="AR51" i="5" s="1"/>
  <c r="AL52" i="5"/>
  <c r="AN52" i="5" s="1"/>
  <c r="AR52" i="5" s="1"/>
  <c r="AL53" i="5"/>
  <c r="AN53" i="5" s="1"/>
  <c r="AR53" i="5" s="1"/>
  <c r="AL54" i="5"/>
  <c r="AN54" i="5" s="1"/>
  <c r="AR54" i="5" s="1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BR6" i="5" l="1"/>
  <c r="BB44" i="5"/>
  <c r="BB30" i="5"/>
  <c r="BB25" i="5"/>
  <c r="BB39" i="5"/>
  <c r="BB53" i="5"/>
  <c r="BB45" i="5"/>
  <c r="BB31" i="5"/>
  <c r="BB17" i="5"/>
  <c r="BB16" i="5"/>
  <c r="BB38" i="5"/>
  <c r="BB51" i="5"/>
  <c r="BB29" i="5"/>
  <c r="BB42" i="5"/>
  <c r="BB14" i="5"/>
  <c r="BB41" i="5"/>
  <c r="BB27" i="5"/>
  <c r="BB37" i="5"/>
  <c r="BB43" i="5"/>
  <c r="BB15" i="5"/>
  <c r="BB28" i="5"/>
  <c r="BB54" i="5"/>
  <c r="BB40" i="5"/>
  <c r="BB26" i="5"/>
  <c r="BB24" i="5"/>
  <c r="BB50" i="5"/>
  <c r="BB22" i="5"/>
  <c r="BB35" i="5"/>
  <c r="BB48" i="5"/>
  <c r="BB20" i="5"/>
  <c r="BB47" i="5"/>
  <c r="BB33" i="5"/>
  <c r="BB19" i="5"/>
  <c r="BB52" i="5"/>
  <c r="BB23" i="5"/>
  <c r="BB36" i="5"/>
  <c r="BB49" i="5"/>
  <c r="BB21" i="5"/>
  <c r="BC21" i="5" s="1"/>
  <c r="BB34" i="5"/>
  <c r="BB46" i="5"/>
  <c r="BB32" i="5"/>
  <c r="BB18" i="5"/>
  <c r="BC50" i="5"/>
  <c r="BI50" i="5" s="1"/>
  <c r="BI21" i="5" l="1"/>
  <c r="BC52" i="5"/>
  <c r="BC54" i="5"/>
  <c r="BC25" i="5"/>
  <c r="BC26" i="5"/>
  <c r="BC24" i="5"/>
  <c r="BC20" i="5"/>
  <c r="BC37" i="5"/>
  <c r="BC38" i="5"/>
  <c r="BC45" i="5"/>
  <c r="BC53" i="5"/>
  <c r="BC22" i="5"/>
  <c r="BC19" i="5"/>
  <c r="BC39" i="5"/>
  <c r="BC18" i="5"/>
  <c r="BC49" i="5"/>
  <c r="BC27" i="5"/>
  <c r="BC40" i="5"/>
  <c r="BC47" i="5"/>
  <c r="BC51" i="5"/>
  <c r="BD21" i="5"/>
  <c r="BC43" i="5"/>
  <c r="BC31" i="5"/>
  <c r="BC29" i="5"/>
  <c r="BC16" i="5"/>
  <c r="BC36" i="5"/>
  <c r="BC41" i="5"/>
  <c r="BC35" i="5"/>
  <c r="BC14" i="5"/>
  <c r="BC42" i="5"/>
  <c r="BC46" i="5"/>
  <c r="BC23" i="5"/>
  <c r="BC32" i="5"/>
  <c r="BC44" i="5"/>
  <c r="BC30" i="5"/>
  <c r="BC48" i="5"/>
  <c r="BC28" i="5"/>
  <c r="BC15" i="5"/>
  <c r="BC17" i="5"/>
  <c r="BC33" i="5"/>
  <c r="BI33" i="5" s="1"/>
  <c r="BC34" i="5"/>
  <c r="BI34" i="5" s="1"/>
  <c r="BD50" i="5"/>
  <c r="BB13" i="5"/>
  <c r="AE13" i="5"/>
  <c r="AL13" i="5" s="1"/>
  <c r="AN13" i="5" s="1"/>
  <c r="AR13" i="5" s="1"/>
  <c r="AE12" i="5"/>
  <c r="AL12" i="5" s="1"/>
  <c r="AN12" i="5" s="1"/>
  <c r="AR12" i="5" s="1"/>
  <c r="BB11" i="5"/>
  <c r="AE11" i="5"/>
  <c r="AL11" i="5" s="1"/>
  <c r="AN11" i="5" s="1"/>
  <c r="AR11" i="5" s="1"/>
  <c r="AE5" i="5"/>
  <c r="AL5" i="5" s="1"/>
  <c r="AN5" i="5" s="1"/>
  <c r="AR5" i="5" s="1"/>
  <c r="BQ5" i="5" s="1"/>
  <c r="BD53" i="5" l="1"/>
  <c r="BI53" i="5"/>
  <c r="BI38" i="5"/>
  <c r="BD19" i="5"/>
  <c r="BI19" i="5"/>
  <c r="BI17" i="5"/>
  <c r="BD36" i="5"/>
  <c r="BI36" i="5"/>
  <c r="BI22" i="5"/>
  <c r="BI15" i="5"/>
  <c r="BI16" i="5"/>
  <c r="BD28" i="5"/>
  <c r="BI28" i="5"/>
  <c r="BD29" i="5"/>
  <c r="BI29" i="5"/>
  <c r="BI45" i="5"/>
  <c r="BD31" i="5"/>
  <c r="BI31" i="5"/>
  <c r="BD30" i="5"/>
  <c r="BI30" i="5"/>
  <c r="BD44" i="5"/>
  <c r="BI44" i="5"/>
  <c r="BD20" i="5"/>
  <c r="BI20" i="5"/>
  <c r="BI23" i="5"/>
  <c r="BD46" i="5"/>
  <c r="BI46" i="5"/>
  <c r="BD25" i="5"/>
  <c r="BI25" i="5"/>
  <c r="BD27" i="5"/>
  <c r="BI27" i="5"/>
  <c r="BI14" i="5"/>
  <c r="BD49" i="5"/>
  <c r="BI49" i="5"/>
  <c r="BD52" i="5"/>
  <c r="BI52" i="5"/>
  <c r="BD35" i="5"/>
  <c r="BI35" i="5"/>
  <c r="BI18" i="5"/>
  <c r="BI48" i="5"/>
  <c r="BD43" i="5"/>
  <c r="BI43" i="5"/>
  <c r="BD37" i="5"/>
  <c r="BI37" i="5"/>
  <c r="BD32" i="5"/>
  <c r="BI32" i="5"/>
  <c r="BD51" i="5"/>
  <c r="BI51" i="5"/>
  <c r="BD24" i="5"/>
  <c r="BI24" i="5"/>
  <c r="BI47" i="5"/>
  <c r="BD26" i="5"/>
  <c r="BI26" i="5"/>
  <c r="BD40" i="5"/>
  <c r="BI40" i="5"/>
  <c r="BD42" i="5"/>
  <c r="BI42" i="5"/>
  <c r="BD54" i="5"/>
  <c r="BI54" i="5"/>
  <c r="BD41" i="5"/>
  <c r="BI41" i="5"/>
  <c r="BI39" i="5"/>
  <c r="BB12" i="5"/>
  <c r="BD38" i="5"/>
  <c r="BD45" i="5"/>
  <c r="BD22" i="5"/>
  <c r="BD39" i="5"/>
  <c r="BD18" i="5"/>
  <c r="BD23" i="5"/>
  <c r="BD47" i="5"/>
  <c r="BD16" i="5"/>
  <c r="BD48" i="5"/>
  <c r="BD15" i="5"/>
  <c r="BD17" i="5"/>
  <c r="BD14" i="5"/>
  <c r="BD34" i="5"/>
  <c r="BD33" i="5"/>
  <c r="BC12" i="5" l="1"/>
  <c r="BI12" i="5" s="1"/>
  <c r="BC13" i="5"/>
  <c r="BI13" i="5" s="1"/>
  <c r="BC11" i="5"/>
  <c r="BI11" i="5" s="1"/>
  <c r="BD12" i="5" l="1"/>
  <c r="BD13" i="5"/>
  <c r="BD11" i="5"/>
  <c r="AT5" i="5" l="1"/>
  <c r="AV5" i="5"/>
  <c r="AX5" i="5"/>
  <c r="BA5" i="5"/>
  <c r="BB5" i="5" l="1"/>
  <c r="BC5" i="5" s="1"/>
  <c r="BI5" i="5" l="1"/>
  <c r="BJ5" i="5" s="1"/>
  <c r="BD5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V4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4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4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4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4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4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4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4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4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4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4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4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4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4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4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4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4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4" authorId="0" shapeId="0">
      <text>
        <r>
          <rPr>
            <sz val="11"/>
            <rFont val="Calibri"/>
            <family val="2"/>
          </rPr>
          <t>=[Standard Price]</t>
        </r>
      </text>
    </comment>
    <comment ref="BO4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4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4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4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<sst xmlns="http://schemas.openxmlformats.org/spreadsheetml/2006/main" count="640" uniqueCount="575">
  <si>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</si>
  <si>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</si>
  <si>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</si>
  <si>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</si>
  <si>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</si>
  <si>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</si>
  <si>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</si>
  <si>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</si>
  <si>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</si>
  <si>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</si>
  <si>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</si>
  <si>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</si>
  <si>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</si>
  <si>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</si>
  <si>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</si>
  <si>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</si>
  <si>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</si>
  <si>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</si>
  <si>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</si>
  <si>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</si>
  <si>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</si>
  <si>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</si>
  <si>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</si>
  <si>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</si>
  <si>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</si>
  <si>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</si>
  <si>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</si>
  <si>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</si>
  <si>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</si>
  <si>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</si>
  <si>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</si>
  <si>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</si>
  <si>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</si>
  <si>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</si>
  <si>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</si>
  <si>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</si>
  <si>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</si>
  <si>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</si>
  <si>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</si>
  <si>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</si>
  <si>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</si>
  <si>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</si>
  <si>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</si>
  <si>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</si>
  <si>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</si>
  <si>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</si>
  <si>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</si>
  <si>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</si>
  <si>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</si>
  <si>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</si>
  <si>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</si>
  <si>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</si>
  <si>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</si>
  <si>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</si>
  <si>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</si>
  <si>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</si>
  <si>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</si>
  <si>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</si>
  <si>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</si>
  <si>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</si>
  <si>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</si>
  <si>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</si>
  <si>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</si>
  <si>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</si>
  <si>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</si>
  <si>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</si>
  <si>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</si>
  <si>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</si>
  <si>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</si>
  <si>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</si>
  <si>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</si>
  <si>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</si>
  <si>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</si>
  <si>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</si>
  <si>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</si>
  <si>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</si>
  <si>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</si>
  <si>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</si>
  <si>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</si>
  <si>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</si>
  <si>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</si>
  <si>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</si>
  <si>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</si>
  <si>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</si>
  <si>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</si>
  <si>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</si>
  <si>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</si>
  <si>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</si>
  <si>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JLA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</si>
  <si>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</si>
  <si>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</si>
  <si>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</si>
  <si>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</si>
  <si>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</si>
  <si>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</si>
  <si>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</si>
  <si>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</si>
  <si>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</si>
  <si>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</si>
  <si>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</si>
  <si>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</si>
  <si>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</si>
  <si>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</si>
  <si>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</si>
  <si>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</si>
  <si>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</si>
  <si>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</si>
  <si>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</si>
  <si>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</si>
  <si>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</si>
  <si>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</si>
  <si>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</si>
  <si>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</si>
  <si>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</si>
  <si>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</si>
  <si>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</si>
  <si>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</si>
  <si>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</si>
  <si>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</si>
  <si>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</si>
  <si>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</si>
  <si>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</si>
  <si>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</si>
  <si>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</si>
  <si>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</si>
  <si>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</si>
  <si>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</si>
  <si>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</si>
  <si>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</si>
  <si>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</si>
  <si>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</si>
  <si>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</si>
  <si>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</si>
  <si>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</si>
  <si>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</si>
  <si>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</si>
  <si>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</si>
  <si>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</si>
  <si>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</si>
  <si>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</si>
  <si>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</si>
  <si>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</si>
  <si>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</si>
  <si>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</si>
  <si>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</si>
  <si>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</si>
  <si>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</si>
  <si>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</si>
  <si>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</si>
  <si>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</si>
  <si>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</si>
  <si>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</si>
  <si>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</si>
  <si>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</si>
  <si>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</si>
  <si>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</si>
  <si>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</si>
  <si>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</si>
  <si>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</si>
  <si>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</si>
  <si>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</si>
  <si>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</si>
  <si>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</si>
  <si>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</si>
  <si>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</si>
  <si>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</si>
  <si>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</si>
  <si>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</si>
  <si>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</si>
  <si>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</si>
  <si>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</si>
  <si>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</si>
  <si>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</si>
  <si>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</si>
  <si>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</si>
  <si>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</si>
  <si>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</si>
  <si>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</si>
  <si>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</si>
  <si>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</si>
  <si>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</si>
  <si>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</si>
  <si>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</si>
  <si>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</si>
  <si>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</si>
  <si>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</si>
  <si>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</si>
  <si>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</si>
  <si>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</si>
  <si>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</si>
  <si>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</si>
  <si>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</si>
  <si>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</si>
  <si>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</si>
  <si>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</si>
  <si>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</si>
  <si>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</si>
  <si>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</si>
  <si>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</si>
  <si>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</si>
  <si>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</si>
  <si>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</si>
  <si>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</si>
  <si>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</si>
  <si>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</si>
  <si>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</si>
  <si>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</si>
  <si>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</si>
  <si>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</si>
  <si>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</si>
  <si>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</si>
  <si>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</si>
  <si>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</si>
  <si>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</si>
  <si>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</si>
  <si>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</si>
  <si>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</si>
  <si>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</si>
  <si>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</si>
  <si>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</si>
  <si>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</si>
  <si>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</si>
  <si>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</si>
  <si>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</si>
  <si>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</si>
  <si>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</si>
  <si>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</si>
  <si>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</si>
  <si>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</si>
  <si>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</si>
  <si>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</si>
  <si>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</si>
  <si>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</si>
  <si>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</si>
  <si>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</si>
  <si>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</si>
  <si>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</si>
  <si>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</si>
  <si>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</si>
  <si>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</si>
  <si>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</si>
  <si>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</si>
  <si>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</si>
  <si>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</si>
  <si>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</si>
  <si>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</si>
  <si>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</si>
  <si>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</si>
  <si>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</si>
  <si>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</si>
  <si>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</si>
  <si>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</si>
  <si>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</si>
  <si>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</si>
  <si>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</si>
  <si>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</si>
  <si>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</si>
  <si>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</si>
  <si>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</si>
  <si>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</si>
  <si>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</si>
  <si>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</si>
  <si>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</si>
  <si>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</si>
  <si>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</si>
  <si>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</si>
  <si>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</si>
  <si>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</si>
  <si>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</si>
  <si>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</si>
  <si>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</si>
  <si>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</si>
  <si>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</si>
  <si>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</si>
  <si>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</si>
  <si>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</si>
  <si>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</si>
  <si>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</si>
  <si>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</si>
  <si>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</si>
  <si>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</si>
  <si>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</si>
  <si>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</si>
  <si>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</si>
  <si>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</si>
  <si>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</si>
  <si>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</si>
  <si>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</si>
  <si>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</si>
  <si>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</si>
  <si>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</si>
  <si>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</si>
  <si>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</si>
  <si>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</si>
  <si>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</si>
  <si>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</si>
  <si>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</si>
  <si>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</si>
  <si>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</si>
  <si>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</si>
  <si>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</si>
  <si>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</si>
  <si>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</si>
  <si>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</si>
  <si>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</si>
  <si>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</si>
  <si>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</si>
  <si>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</si>
  <si>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</si>
  <si>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</si>
  <si>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</si>
  <si>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</si>
  <si>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</si>
  <si>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</si>
  <si>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</si>
  <si>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</si>
  <si>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</si>
  <si>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</si>
  <si>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</si>
  <si>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</si>
  <si>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</si>
  <si>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</si>
  <si>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</si>
  <si>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</si>
  <si>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</si>
  <si>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</si>
  <si>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</si>
  <si>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</si>
  <si>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</si>
  <si>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</si>
  <si>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</si>
  <si>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</si>
  <si>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</si>
  <si>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</si>
  <si>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</si>
  <si>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</si>
  <si>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</si>
  <si>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</si>
  <si>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</si>
  <si>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</si>
  <si>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</si>
  <si>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</si>
  <si>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</si>
  <si>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</si>
  <si>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</si>
  <si>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</si>
  <si>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</si>
  <si>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</si>
  <si>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</si>
  <si>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</si>
  <si>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</si>
  <si>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</si>
  <si>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</si>
  <si>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</si>
  <si>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</si>
  <si>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</si>
  <si>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</si>
  <si>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</si>
  <si>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</si>
  <si>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</si>
  <si>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</si>
  <si>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</si>
  <si>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</si>
  <si>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</si>
  <si>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</si>
  <si>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</si>
  <si>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</si>
  <si>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</si>
  <si>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</si>
  <si>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</si>
  <si>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</si>
  <si>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</si>
  <si>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</si>
  <si>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</si>
  <si>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</si>
  <si>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</si>
  <si>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</si>
  <si>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</si>
  <si>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</si>
  <si>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</si>
  <si>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</si>
  <si>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</si>
  <si>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</si>
  <si>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</si>
  <si>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</si>
  <si>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</si>
  <si>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</si>
  <si>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</si>
  <si>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</si>
  <si>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</si>
  <si>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</si>
  <si>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</si>
  <si>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</si>
  <si>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</si>
  <si>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</si>
  <si>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</si>
  <si>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</si>
  <si>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</si>
  <si>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</si>
  <si>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</si>
  <si>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</si>
  <si>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</si>
  <si>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</si>
  <si>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</si>
  <si>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</si>
  <si>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</si>
  <si>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</si>
  <si>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</si>
  <si>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</si>
  <si>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</si>
  <si>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</si>
  <si>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</si>
  <si>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</si>
  <si>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</si>
  <si>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</si>
  <si>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</si>
  <si>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</si>
  <si>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</si>
  <si>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</si>
  <si>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</si>
  <si>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</si>
  <si>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</si>
  <si>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</si>
  <si>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</si>
  <si>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</si>
  <si>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</si>
  <si>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</si>
  <si>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</si>
  <si>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</si>
  <si>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</si>
  <si>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</si>
  <si>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</si>
  <si>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</si>
  <si>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</si>
  <si>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</si>
  <si>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</si>
  <si>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</si>
  <si>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</si>
  <si>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</si>
  <si>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</si>
  <si>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</si>
  <si>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</si>
  <si>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</si>
  <si>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</si>
  <si>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</si>
  <si>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</si>
  <si>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</si>
  <si>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</si>
  <si>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</si>
  <si>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</si>
  <si>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</si>
  <si>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</si>
  <si>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</si>
  <si>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</si>
  <si>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</si>
  <si>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</si>
  <si>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</si>
  <si>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</si>
  <si>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</si>
  <si>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</si>
  <si>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</si>
  <si>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</si>
  <si>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</si>
  <si>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</si>
  <si>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</si>
  <si>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</si>
  <si>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</si>
  <si>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</si>
  <si>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</si>
  <si>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</si>
  <si>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</si>
  <si>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</si>
  <si>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</si>
  <si>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</si>
  <si>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</si>
  <si>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</si>
  <si>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</si>
  <si>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</si>
  <si>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</si>
  <si>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</si>
  <si>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</si>
  <si>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</si>
  <si>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</si>
  <si>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</si>
  <si>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</si>
  <si>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</si>
  <si>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</si>
  <si>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Cost</t>
  </si>
  <si>
    <t>UCCPM Price</t>
  </si>
  <si>
    <t>free text</t>
  </si>
  <si>
    <t>Customer Item#</t>
  </si>
  <si>
    <t>JLA Domestic MU%</t>
  </si>
  <si>
    <t>Trim</t>
  </si>
  <si>
    <t xml:space="preserve">                                                                                  2025 SHET Domestic Commitment Sheet</t>
  </si>
  <si>
    <t>ZPP (POE Shipments)</t>
  </si>
  <si>
    <t>Material-Short</t>
  </si>
  <si>
    <t>Compressed/Knocked Down</t>
  </si>
  <si>
    <t>Ship To Location 1</t>
  </si>
  <si>
    <t>Ship To Location 2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</si>
  <si>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</si>
  <si>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</si>
  <si>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</si>
  <si>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</si>
  <si>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</si>
  <si>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</si>
  <si>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</si>
  <si>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</si>
  <si>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</si>
  <si>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</si>
  <si>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</si>
  <si>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</si>
  <si>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</si>
  <si>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</si>
  <si>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</si>
  <si>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</si>
  <si>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</si>
  <si>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</si>
  <si>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</si>
  <si>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</si>
  <si>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</si>
  <si>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</si>
  <si>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</si>
  <si>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</si>
  <si>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</si>
  <si>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May Ruan</t>
  </si>
  <si>
    <t>2025 HHL Domestic</t>
  </si>
  <si>
    <t>FOB Cost (Value)</t>
  </si>
  <si>
    <t>Exchange Rate</t>
  </si>
  <si>
    <t>Cost in EEC</t>
  </si>
  <si>
    <t>Carton Size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</si>
  <si>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</si>
  <si>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</si>
  <si>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</si>
  <si>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</si>
  <si>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</si>
  <si>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</si>
  <si>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</si>
  <si>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</si>
  <si>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</si>
  <si>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</si>
  <si>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Retail Expenses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</si>
  <si>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</si>
  <si>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</si>
  <si>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</si>
  <si>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</si>
  <si>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</si>
  <si>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</si>
  <si>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</si>
  <si>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WayFair / Beyond Setup Price</t>
  </si>
  <si>
    <t>India Office</t>
  </si>
  <si>
    <t>FOB Cost (RMB)</t>
  </si>
  <si>
    <t>Inner Pack L (in)</t>
  </si>
  <si>
    <t>Inner Pack W (in)</t>
  </si>
  <si>
    <t>Inner Pack H (in)</t>
  </si>
  <si>
    <t>Inner Pack</t>
  </si>
  <si>
    <t>Inner Pack Gross Weight (kg)</t>
  </si>
  <si>
    <t>IFC</t>
  </si>
  <si>
    <t>Customer Specific Attributes</t>
  </si>
  <si>
    <t>Carton Gross Weight (kg)</t>
  </si>
  <si>
    <t>Average Retail Markup %</t>
  </si>
  <si>
    <t>HHL</t>
    <phoneticPr fontId="24" type="noConversion"/>
  </si>
  <si>
    <t>ANJALI EXPORTS</t>
    <phoneticPr fontId="24" type="noConversion"/>
  </si>
  <si>
    <t>Morgan</t>
    <phoneticPr fontId="24" type="noConversion"/>
  </si>
  <si>
    <t xml:space="preserve">Recycled Cotton 70- 80% and and rest Polyester </t>
    <phoneticPr fontId="24" type="noConversion"/>
  </si>
  <si>
    <t xml:space="preserve">White /Gray </t>
    <phoneticPr fontId="24" type="noConversion"/>
  </si>
  <si>
    <t>12/29/2025</t>
    <phoneticPr fontId="24" type="noConversion"/>
  </si>
  <si>
    <t>Susan Zhao</t>
    <phoneticPr fontId="24" type="noConversion"/>
  </si>
  <si>
    <t>Window Panel with 16 rings</t>
    <phoneticPr fontId="24" type="noConversion"/>
  </si>
  <si>
    <t xml:space="preserve"> Recycled Cotton 70% cotton and 30% polyester ,base half white   2/20s x 10s X 2s; 40 x 34-36  200 GSM (250-275 GSM on RIB) the colour yarn will be 100% cotton yarn dyed according to the colour required 
Lining"  Recycled Cotton/20s Sheeting/140 GSM</t>
    <phoneticPr fontId="24" type="noConversion"/>
  </si>
  <si>
    <t>40in x 84in (1 pair) + 16 metal rings</t>
    <phoneticPr fontId="24" type="noConversion"/>
  </si>
  <si>
    <t>White /Blue</t>
    <phoneticPr fontId="24" type="noConversion"/>
  </si>
  <si>
    <t>Window Panel with rings</t>
    <phoneticPr fontId="24" type="noConversion"/>
  </si>
  <si>
    <t>6303.91.0010</t>
    <phoneticPr fontId="24" type="noConversion"/>
  </si>
  <si>
    <t>HH40-1991</t>
    <phoneticPr fontId="24" type="noConversion"/>
  </si>
  <si>
    <t>HH40-1992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</si>
</sst>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0" formatCode="[$$-409]#,##0.00;\-[$$-409]#,##0.00"/>
    <numFmt numFmtId="0" formatCode="[$-409]dd/mmm/yy;@"/>
    <numFmt numFmtId="180" formatCode="0.0%"/>
    <numFmt numFmtId="181" formatCode="0.0"/>
    <numFmt numFmtId="182" formatCode="&quot;$&quot;#,##0.0000"/>
    <numFmt numFmtId="183" formatCode="0.000"/>
    <numFmt numFmtId="0" formatCode="[$€-2]\ #,##0.00_);[Red]\([$€-2]\ #,##0.00\)"/>
  </numFmts>
  <fonts count="2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23" fillId="0" borderId="0">
      <alignment vertical="center"/>
    </xf>
    <xf numFmtId="9" fontId="2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4" fillId="0" borderId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176" fontId="4" fillId="0" borderId="0" applyFont="0" applyFill="0" applyBorder="0" applyAlignment="0" applyProtection="0"/>
    <xf numFmtId="176" fontId="27" fillId="0" borderId="0" applyFont="0" applyFill="0" applyBorder="0" applyAlignment="0" applyProtection="0"/>
  </cellStyleXfs>
  <cellXfs count="188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6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12" fillId="0" borderId="6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0" fontId="21" fillId="0" borderId="0" xfId="4" applyFont="1"/>
    <xf numFmtId="0" fontId="21" fillId="0" borderId="0" xfId="4" applyFont="1" applyAlignment="1">
      <alignment wrapText="1"/>
    </xf>
    <xf numFmtId="177" fontId="3" fillId="0" borderId="0" xfId="4" applyNumberFormat="1"/>
    <xf numFmtId="0" fontId="2" fillId="0" borderId="7" xfId="4" applyFont="1" applyBorder="1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0" fontId="20" fillId="10" borderId="1" xfId="4" applyFont="1" applyFill="1" applyBorder="1" applyAlignment="1">
      <alignment horizontal="center" wrapText="1"/>
    </xf>
    <xf numFmtId="0" fontId="2" fillId="10" borderId="1" xfId="4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2" fillId="10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0" fontId="13" fillId="2" borderId="1" xfId="0" applyFont="1" applyFill="1" applyBorder="1" applyAlignment="1">
      <alignment vertical="center" wrapText="1"/>
    </xf>
    <xf numFmtId="181" fontId="2" fillId="0" borderId="7" xfId="4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15" fillId="0" borderId="1" xfId="1" applyNumberFormat="1" applyFont="1" applyBorder="1" applyAlignment="1">
      <alignment wrapText="1"/>
    </xf>
    <xf numFmtId="0" fontId="12" fillId="0" borderId="0" xfId="2" applyFont="1" applyAlignment="1" applyProtection="1">
      <alignment horizontal="left"/>
      <protection locked="0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22" fillId="3" borderId="1" xfId="1" applyNumberFormat="1" applyFont="1" applyFill="1" applyBorder="1" applyAlignment="1">
      <alignment wrapText="1"/>
    </xf>
    <xf numFmtId="0" fontId="3" fillId="0" borderId="11" xfId="4" applyBorder="1" applyAlignment="1">
      <alignment wrapText="1"/>
    </xf>
    <xf numFmtId="0" fontId="3" fillId="0" borderId="12" xfId="4" applyBorder="1" applyAlignment="1">
      <alignment wrapText="1"/>
    </xf>
    <xf numFmtId="177" fontId="3" fillId="0" borderId="11" xfId="4" applyNumberFormat="1" applyBorder="1" applyAlignment="1">
      <alignment wrapText="1"/>
    </xf>
    <xf numFmtId="181" fontId="3" fillId="0" borderId="11" xfId="4" applyNumberFormat="1" applyBorder="1" applyAlignment="1">
      <alignment wrapText="1"/>
    </xf>
    <xf numFmtId="2" fontId="3" fillId="0" borderId="11" xfId="4" applyNumberFormat="1" applyBorder="1" applyAlignment="1">
      <alignment wrapText="1"/>
    </xf>
    <xf numFmtId="1" fontId="3" fillId="0" borderId="11" xfId="4" applyNumberFormat="1" applyBorder="1" applyAlignment="1">
      <alignment wrapText="1"/>
    </xf>
    <xf numFmtId="10" fontId="3" fillId="0" borderId="11" xfId="4" applyNumberFormat="1" applyBorder="1" applyAlignment="1">
      <alignment wrapText="1"/>
    </xf>
    <xf numFmtId="177" fontId="0" fillId="0" borderId="0" xfId="0" applyNumberFormat="1"/>
    <xf numFmtId="0" fontId="3" fillId="0" borderId="11" xfId="4" applyBorder="1"/>
    <xf numFmtId="181" fontId="3" fillId="0" borderId="1" xfId="4" applyNumberFormat="1" applyBorder="1"/>
    <xf numFmtId="183" fontId="2" fillId="0" borderId="7" xfId="4" applyNumberFormat="1" applyFont="1" applyBorder="1" applyAlignment="1">
      <alignment wrapText="1"/>
    </xf>
    <xf numFmtId="183" fontId="22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10" borderId="11" xfId="4" applyFont="1" applyFill="1" applyBorder="1" applyAlignment="1">
      <alignment horizontal="center" wrapText="1"/>
    </xf>
    <xf numFmtId="0" fontId="2" fillId="0" borderId="8" xfId="4" applyFont="1" applyBorder="1" applyAlignment="1">
      <alignment wrapText="1"/>
    </xf>
    <xf numFmtId="177" fontId="3" fillId="0" borderId="11" xfId="4" applyNumberFormat="1" applyBorder="1"/>
    <xf numFmtId="177" fontId="13" fillId="0" borderId="1" xfId="2" applyNumberFormat="1" applyFont="1" applyBorder="1" applyAlignment="1" applyProtection="1">
      <alignment horizontal="left"/>
      <protection locked="0"/>
    </xf>
    <xf numFmtId="0" fontId="3" fillId="0" borderId="1" xfId="4" applyNumberFormat="1" applyBorder="1"/>
    <xf numFmtId="1" fontId="0" fillId="0" borderId="0" xfId="0" applyNumberFormat="1"/>
    <xf numFmtId="177" fontId="2" fillId="6" borderId="11" xfId="4" applyNumberFormat="1" applyFont="1" applyFill="1" applyBorder="1" applyAlignment="1">
      <alignment wrapText="1"/>
    </xf>
    <xf numFmtId="181" fontId="3" fillId="0" borderId="7" xfId="4" applyNumberFormat="1" applyBorder="1" applyAlignment="1">
      <alignment wrapText="1"/>
    </xf>
    <xf numFmtId="2" fontId="0" fillId="0" borderId="0" xfId="0" applyNumberFormat="1"/>
    <xf numFmtId="2" fontId="2" fillId="0" borderId="7" xfId="4" applyNumberFormat="1" applyFont="1" applyBorder="1" applyAlignment="1">
      <alignment wrapText="1"/>
    </xf>
    <xf numFmtId="2" fontId="2" fillId="6" borderId="11" xfId="4" applyNumberFormat="1" applyFont="1" applyFill="1" applyBorder="1" applyAlignment="1">
      <alignment wrapText="1"/>
    </xf>
    <xf numFmtId="2" fontId="3" fillId="0" borderId="12" xfId="4" applyNumberFormat="1" applyBorder="1"/>
    <xf numFmtId="177" fontId="3" fillId="2" borderId="11" xfId="4" applyNumberFormat="1" applyFill="1" applyBorder="1"/>
    <xf numFmtId="0" fontId="2" fillId="3" borderId="7" xfId="4" applyFont="1" applyFill="1" applyBorder="1" applyAlignment="1">
      <alignment wrapText="1"/>
    </xf>
    <xf numFmtId="10" fontId="2" fillId="3" borderId="7" xfId="4" applyNumberFormat="1" applyFont="1" applyFill="1" applyBorder="1" applyAlignment="1">
      <alignment wrapText="1"/>
    </xf>
    <xf numFmtId="10" fontId="15" fillId="3" borderId="12" xfId="1" applyNumberFormat="1" applyFont="1" applyFill="1" applyBorder="1" applyAlignment="1">
      <alignment wrapText="1"/>
    </xf>
    <xf numFmtId="10" fontId="3" fillId="0" borderId="11" xfId="4" applyNumberFormat="1" applyBorder="1"/>
    <xf numFmtId="177" fontId="15" fillId="0" borderId="12" xfId="1" applyNumberFormat="1" applyFont="1" applyBorder="1" applyAlignment="1">
      <alignment wrapText="1"/>
    </xf>
    <xf numFmtId="10" fontId="3" fillId="2" borderId="1" xfId="4" applyNumberFormat="1" applyFill="1" applyBorder="1"/>
    <xf numFmtId="0" fontId="2" fillId="0" borderId="0" xfId="4" applyFont="1" applyAlignment="1">
      <alignment wrapText="1"/>
    </xf>
    <xf numFmtId="177" fontId="15" fillId="0" borderId="0" xfId="1" applyNumberFormat="1" applyFont="1" applyAlignment="1">
      <alignment wrapText="1"/>
    </xf>
    <xf numFmtId="177" fontId="15" fillId="3" borderId="11" xfId="1" applyNumberFormat="1" applyFont="1" applyFill="1" applyBorder="1" applyAlignment="1">
      <alignment wrapText="1"/>
    </xf>
    <xf numFmtId="177" fontId="16" fillId="2" borderId="5" xfId="25" applyNumberFormat="1" applyFont="1" applyFill="1" applyBorder="1" applyAlignment="1">
      <alignment horizontal="center" vertical="center"/>
    </xf>
    <xf numFmtId="182" fontId="11" fillId="2" borderId="11" xfId="1" applyNumberFormat="1" applyFont="1" applyFill="1" applyBorder="1" applyAlignment="1">
      <alignment wrapText="1"/>
    </xf>
    <xf numFmtId="177" fontId="11" fillId="2" borderId="1" xfId="1" applyNumberFormat="1" applyFont="1" applyFill="1" applyBorder="1" applyAlignment="1">
      <alignment wrapText="1"/>
    </xf>
    <xf numFmtId="10" fontId="11" fillId="2" borderId="1" xfId="1" applyNumberFormat="1" applyFont="1" applyFill="1" applyBorder="1" applyAlignment="1">
      <alignment wrapText="1"/>
    </xf>
    <xf numFmtId="177" fontId="15" fillId="11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22" fillId="6" borderId="1" xfId="1" applyNumberFormat="1" applyFont="1" applyFill="1" applyBorder="1" applyAlignment="1">
      <alignment wrapText="1"/>
    </xf>
    <xf numFmtId="177" fontId="22" fillId="12" borderId="1" xfId="1" applyNumberFormat="1" applyFont="1" applyFill="1" applyBorder="1" applyAlignment="1">
      <alignment wrapText="1"/>
    </xf>
    <xf numFmtId="183" fontId="3" fillId="0" borderId="11" xfId="4" applyNumberFormat="1" applyBorder="1"/>
    <xf numFmtId="183" fontId="15" fillId="0" borderId="11" xfId="1" applyNumberFormat="1" applyFont="1" applyBorder="1" applyAlignment="1">
      <alignment horizontal="center" wrapText="1"/>
    </xf>
    <xf numFmtId="0" fontId="2" fillId="9" borderId="11" xfId="4" applyFont="1" applyFill="1" applyBorder="1" applyAlignment="1">
      <alignment horizontal="center" wrapText="1"/>
    </xf>
    <xf numFmtId="2" fontId="2" fillId="0" borderId="11" xfId="4" applyNumberFormat="1" applyFont="1" applyBorder="1" applyAlignment="1">
      <alignment horizontal="center" wrapText="1"/>
    </xf>
    <xf numFmtId="2" fontId="3" fillId="0" borderId="11" xfId="4" applyNumberFormat="1" applyBorder="1"/>
    <xf numFmtId="10" fontId="22" fillId="3" borderId="12" xfId="1" applyNumberFormat="1" applyFont="1" applyFill="1" applyBorder="1" applyAlignment="1">
      <alignment wrapText="1"/>
    </xf>
    <xf numFmtId="10" fontId="3" fillId="2" borderId="12" xfId="4" applyNumberFormat="1" applyFill="1" applyBorder="1"/>
    <xf numFmtId="0" fontId="2" fillId="3" borderId="11" xfId="4" applyFont="1" applyFill="1" applyBorder="1" applyAlignment="1">
      <alignment wrapText="1"/>
    </xf>
    <xf numFmtId="0" fontId="3" fillId="10" borderId="1" xfId="4" applyNumberFormat="1" applyFill="1" applyBorder="1"/>
    <xf numFmtId="0" fontId="3" fillId="2" borderId="12" xfId="4" applyFill="1" applyBorder="1" applyAlignment="1">
      <alignment horizontal="center" wrapText="1"/>
    </xf>
    <xf numFmtId="0" fontId="3" fillId="2" borderId="8" xfId="4" applyFill="1" applyBorder="1" applyAlignment="1">
      <alignment horizontal="center" wrapText="1"/>
    </xf>
    <xf numFmtId="0" fontId="3" fillId="2" borderId="6" xfId="4" applyFill="1" applyBorder="1" applyAlignment="1">
      <alignment horizontal="center" wrapText="1"/>
    </xf>
    <xf numFmtId="0" fontId="2" fillId="8" borderId="12" xfId="4" applyFont="1" applyFill="1" applyBorder="1" applyAlignment="1">
      <alignment horizontal="center" wrapText="1"/>
    </xf>
    <xf numFmtId="0" fontId="2" fillId="8" borderId="8" xfId="4" applyFont="1" applyFill="1" applyBorder="1" applyAlignment="1">
      <alignment horizontal="center" wrapText="1"/>
    </xf>
    <xf numFmtId="0" fontId="2" fillId="8" borderId="6" xfId="4" applyFont="1" applyFill="1" applyBorder="1" applyAlignment="1">
      <alignment horizontal="center" wrapText="1"/>
    </xf>
    <xf numFmtId="0" fontId="2" fillId="6" borderId="9" xfId="4" applyFont="1" applyFill="1" applyBorder="1" applyAlignment="1">
      <alignment horizontal="center" wrapText="1"/>
    </xf>
    <xf numFmtId="0" fontId="2" fillId="6" borderId="7" xfId="4" applyFont="1" applyFill="1" applyBorder="1" applyAlignment="1">
      <alignment horizontal="center" wrapText="1"/>
    </xf>
    <xf numFmtId="0" fontId="2" fillId="6" borderId="10" xfId="4" applyFont="1" applyFill="1" applyBorder="1" applyAlignment="1">
      <alignment horizontal="center" wrapText="1"/>
    </xf>
    <xf numFmtId="0" fontId="2" fillId="6" borderId="12" xfId="4" applyFont="1" applyFill="1" applyBorder="1" applyAlignment="1">
      <alignment horizontal="center"/>
    </xf>
    <xf numFmtId="0" fontId="2" fillId="6" borderId="8" xfId="4" applyFont="1" applyFill="1" applyBorder="1" applyAlignment="1">
      <alignment horizontal="center"/>
    </xf>
    <xf numFmtId="0" fontId="2" fillId="7" borderId="12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/>
    </xf>
    <xf numFmtId="0" fontId="2" fillId="7" borderId="6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 wrapText="1"/>
    </xf>
    <xf numFmtId="0" fontId="2" fillId="7" borderId="6" xfId="4" applyFont="1" applyFill="1" applyBorder="1" applyAlignment="1">
      <alignment horizontal="center" wrapText="1"/>
    </xf>
    <xf numFmtId="0" fontId="2" fillId="0" borderId="7" xfId="4" applyFont="1" applyBorder="1" applyAlignment="1">
      <alignment horizontal="center" wrapText="1"/>
    </xf>
    <xf numFmtId="0" fontId="2" fillId="3" borderId="9" xfId="4" applyFont="1" applyFill="1" applyBorder="1" applyAlignment="1">
      <alignment horizontal="center" wrapText="1"/>
    </xf>
    <xf numFmtId="0" fontId="2" fillId="3" borderId="7" xfId="4" applyFont="1" applyFill="1" applyBorder="1" applyAlignment="1">
      <alignment horizontal="center" wrapText="1"/>
    </xf>
    <xf numFmtId="0" fontId="2" fillId="13" borderId="12" xfId="4" applyFont="1" applyFill="1" applyBorder="1" applyAlignment="1">
      <alignment horizontal="center" wrapText="1"/>
    </xf>
    <xf numFmtId="0" fontId="2" fillId="13" borderId="8" xfId="4" applyFont="1" applyFill="1" applyBorder="1" applyAlignment="1">
      <alignment horizontal="center" wrapText="1"/>
    </xf>
    <xf numFmtId="0" fontId="2" fillId="13" borderId="6" xfId="4" applyFont="1" applyFill="1" applyBorder="1" applyAlignment="1">
      <alignment horizontal="center"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tabSelected="1" workbookViewId="0">
      <selection activeCell="F8" sqref="F8"/>
    </sheetView>
  </sheetViews>
  <sheetFormatPr defaultRowHeight="15"/>
  <cols>
    <col min="1" max="1" width="18.7109375" customWidth="1"/>
    <col min="2" max="2" width="25.85546875" customWidth="1"/>
    <col min="3" max="3" width="21.140625" customWidth="1"/>
    <col min="4" max="4" width="31.85546875" customWidth="1"/>
    <col min="5" max="5" width="27.85546875" customWidth="1"/>
    <col min="6" max="6" width="19.42578125" customWidth="1"/>
    <col min="7" max="7" width="20.5703125" customWidth="1"/>
    <col min="8" max="8" width="17.140625" customWidth="1"/>
  </cols>
  <sheetData>
    <row r="2" spans="1:224" s="6" customFormat="1" ht="20.25">
      <c r="A2" s="4" t="s">
        <v>493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47" customFormat="1" ht="43.5" customHeight="1">
      <c r="A3" s="58" t="s">
        <v>19</v>
      </c>
      <c r="B3" s="44" t="s">
        <v>560</v>
      </c>
      <c r="C3" s="45" t="s">
        <v>22</v>
      </c>
      <c r="D3" s="103" t="str">
        <f>_xlfn.TEXTJOIN(" ",TRUE,B5,D5,D6,B6,D4,D7)</f>
        <v>JLA Harbor House Blue Morgan PANEL</v>
      </c>
      <c r="E3" s="55" t="s">
        <v>23</v>
      </c>
      <c r="F3" s="46" t="s">
        <v>37</v>
      </c>
      <c r="G3" s="55" t="s">
        <v>24</v>
      </c>
      <c r="H3" s="46" t="s">
        <v>566</v>
      </c>
      <c r="O3" s="48"/>
      <c r="S3" s="49"/>
      <c r="T3" s="49"/>
      <c r="U3" s="14"/>
      <c r="W3" s="50"/>
      <c r="X3" s="31"/>
      <c r="Y3" s="51"/>
      <c r="Z3" s="51"/>
      <c r="AA3" s="51"/>
      <c r="GX3" s="52"/>
      <c r="HB3" s="53" t="s">
        <v>25</v>
      </c>
      <c r="HC3" s="53" t="s">
        <v>26</v>
      </c>
      <c r="HD3" s="53" t="s">
        <v>27</v>
      </c>
      <c r="HE3" s="53" t="s">
        <v>28</v>
      </c>
      <c r="HF3" s="53"/>
      <c r="HG3" s="53" t="s">
        <v>29</v>
      </c>
      <c r="HH3" s="53" t="s">
        <v>30</v>
      </c>
      <c r="HI3" s="53" t="s">
        <v>31</v>
      </c>
      <c r="HJ3" s="53" t="s">
        <v>32</v>
      </c>
      <c r="HK3" s="53"/>
      <c r="HL3" s="53"/>
      <c r="HM3" s="53"/>
      <c r="HN3" s="53"/>
      <c r="HO3" s="53"/>
      <c r="HP3" s="53"/>
    </row>
    <row r="4" spans="1:224" s="47" customFormat="1" ht="17.100000000000001" customHeight="1">
      <c r="A4" s="59" t="s">
        <v>18</v>
      </c>
      <c r="B4" s="44" t="s">
        <v>75</v>
      </c>
      <c r="C4" s="54" t="s">
        <v>33</v>
      </c>
      <c r="D4" s="44" t="s">
        <v>562</v>
      </c>
      <c r="E4" s="55" t="s">
        <v>34</v>
      </c>
      <c r="F4" s="46" t="s">
        <v>2</v>
      </c>
      <c r="G4" s="55" t="s">
        <v>35</v>
      </c>
      <c r="H4" s="46" t="s">
        <v>524</v>
      </c>
      <c r="O4" s="48"/>
      <c r="S4" s="49"/>
      <c r="T4" s="49"/>
      <c r="U4" s="14"/>
      <c r="W4" s="50"/>
      <c r="X4" s="31"/>
      <c r="Y4" s="51"/>
      <c r="Z4" s="51"/>
      <c r="AA4" s="51"/>
      <c r="GX4" s="52"/>
      <c r="HB4" s="56" t="s">
        <v>36</v>
      </c>
      <c r="HC4" s="57" t="s">
        <v>37</v>
      </c>
      <c r="HD4" s="53" t="s">
        <v>38</v>
      </c>
      <c r="HE4" s="53" t="s">
        <v>39</v>
      </c>
      <c r="HF4" s="53" t="s">
        <v>40</v>
      </c>
      <c r="HG4" s="53"/>
      <c r="HH4" s="56"/>
      <c r="HI4" s="53"/>
      <c r="HJ4" s="53"/>
      <c r="HK4" s="53"/>
      <c r="HL4" s="53"/>
      <c r="HM4" s="53"/>
      <c r="HN4" s="53"/>
      <c r="HO4" s="53"/>
      <c r="HP4" s="53"/>
    </row>
    <row r="5" spans="1:224" s="6" customFormat="1" ht="15" customHeight="1">
      <c r="A5" s="60" t="s">
        <v>41</v>
      </c>
      <c r="B5" s="11" t="s">
        <v>88</v>
      </c>
      <c r="C5" s="17" t="s">
        <v>42</v>
      </c>
      <c r="D5" s="11"/>
      <c r="E5" s="42" t="s">
        <v>497</v>
      </c>
      <c r="F5" s="12" t="s">
        <v>351</v>
      </c>
      <c r="G5" s="42" t="s">
        <v>43</v>
      </c>
      <c r="H5" s="12" t="s">
        <v>80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0" t="s">
        <v>3</v>
      </c>
      <c r="B6" s="11" t="s">
        <v>374</v>
      </c>
      <c r="C6" s="17" t="s">
        <v>44</v>
      </c>
      <c r="D6" s="11"/>
      <c r="E6" s="42" t="s">
        <v>498</v>
      </c>
      <c r="F6" s="12" t="s">
        <v>351</v>
      </c>
      <c r="G6" s="42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/>
      <c r="C7" s="30" t="s">
        <v>50</v>
      </c>
      <c r="D7" s="12" t="s">
        <v>520</v>
      </c>
      <c r="E7" s="42" t="s">
        <v>45</v>
      </c>
      <c r="F7" s="63" t="s">
        <v>77</v>
      </c>
      <c r="G7" s="62" t="s">
        <v>52</v>
      </c>
      <c r="H7" s="12" t="s">
        <v>561</v>
      </c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405</v>
      </c>
      <c r="B8" s="37"/>
      <c r="C8" s="108" t="s">
        <v>61</v>
      </c>
      <c r="D8" s="130"/>
      <c r="E8" s="61" t="s">
        <v>51</v>
      </c>
      <c r="F8" s="12" t="s">
        <v>549</v>
      </c>
      <c r="G8" s="65" t="s">
        <v>74</v>
      </c>
      <c r="H8" s="11" t="s">
        <v>0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C9" s="108" t="s">
        <v>473</v>
      </c>
      <c r="D9" s="130"/>
      <c r="E9" s="41" t="s">
        <v>402</v>
      </c>
      <c r="F9" s="11"/>
    </row>
    <row r="10" spans="1:224">
      <c r="C10" s="41" t="s">
        <v>62</v>
      </c>
      <c r="D10" s="36"/>
      <c r="E10" s="41" t="s">
        <v>403</v>
      </c>
      <c r="F10" s="37"/>
    </row>
    <row r="11" spans="1:224">
      <c r="C11" s="41" t="s">
        <v>63</v>
      </c>
      <c r="D11" s="11" t="s">
        <v>565</v>
      </c>
      <c r="E11" s="41" t="s">
        <v>404</v>
      </c>
      <c r="F11" s="37" t="s">
        <v>525</v>
      </c>
    </row>
    <row r="12" spans="1:224">
      <c r="C12" s="41" t="s">
        <v>64</v>
      </c>
      <c r="D12" s="37" t="s">
        <v>1</v>
      </c>
    </row>
    <row r="13" spans="1:224">
      <c r="D13" s="43"/>
    </row>
    <row r="14" spans="1:224">
      <c r="A14" t="s">
        <v>405</v>
      </c>
    </row>
    <row r="15" spans="1:224">
      <c r="A15" s="3" t="s">
        <v>474</v>
      </c>
      <c r="D15" s="43"/>
    </row>
    <row r="16" spans="1:224">
      <c r="A16" s="3" t="s">
        <v>475</v>
      </c>
    </row>
    <row r="17" spans="1:1">
      <c r="A17" t="s">
        <v>476</v>
      </c>
    </row>
    <row r="18" spans="1:1">
      <c r="A18" s="3" t="s">
        <v>477</v>
      </c>
    </row>
    <row r="19" spans="1:1">
      <c r="A19" s="3" t="s">
        <v>478</v>
      </c>
    </row>
  </sheetData>
  <protectedRanges>
    <protectedRange password="F78C" sqref="HB4:HC8 HH4:HH8 HD6:HG8 GT6:GZ8" name="区域1_1"/>
  </protectedRanges>
  <phoneticPr fontId="24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ValueSelect!$C$2:$C$22</xm:f>
          </x14:formula1>
          <xm:sqref>D7</xm:sqref>
        </x14:dataValidation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ValueSelect!$F$2:$F$7</xm:f>
          </x14:formula1>
          <xm:sqref>D6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54"/>
  <sheetViews>
    <sheetView zoomScaleNormal="100" workbookViewId="0">
      <selection activeCell="O5" sqref="O5"/>
    </sheetView>
  </sheetViews>
  <sheetFormatPr defaultColWidth="9.140625" defaultRowHeight="15"/>
  <cols>
    <col min="1" max="1" width="10.140625" style="66" customWidth="1"/>
    <col min="2" max="2" width="10" style="67" customWidth="1"/>
    <col min="3" max="3" width="12.42578125" style="67" customWidth="1"/>
    <col min="4" max="4" width="12.85546875" style="67" customWidth="1"/>
    <col min="5" max="5" width="9.140625" style="67" customWidth="1"/>
    <col min="6" max="6" width="15.5703125" style="67" customWidth="1"/>
    <col min="7" max="7" width="9.140625" style="67" customWidth="1"/>
    <col min="8" max="8" width="19.42578125" style="67" customWidth="1"/>
    <col min="9" max="9" width="21" style="67" customWidth="1"/>
    <col min="10" max="10" width="11.140625" style="67" customWidth="1"/>
    <col min="11" max="11" width="12.42578125" style="67" customWidth="1"/>
    <col min="12" max="12" width="18" style="67" customWidth="1"/>
    <col min="13" max="13" width="6.85546875" style="67" customWidth="1"/>
    <col min="14" max="14" width="8.85546875" style="67" customWidth="1"/>
    <col min="15" max="15" width="11.85546875" style="67" customWidth="1"/>
    <col min="16" max="16" width="8.85546875" style="67" customWidth="1"/>
    <col min="17" max="17" width="8.85546875" style="73" customWidth="1"/>
    <col min="18" max="18" width="11.140625" style="73" customWidth="1"/>
    <col min="19" max="19" width="9.42578125" style="67" customWidth="1"/>
    <col min="20" max="20" width="11.7109375" style="102" customWidth="1"/>
    <col min="21" max="21" width="8.140625" style="106" customWidth="1"/>
    <col min="22" max="23" width="8.7109375" style="101" customWidth="1"/>
    <col min="24" max="24" width="12.42578125" style="106" customWidth="1"/>
    <col min="25" max="25" width="9.85546875" style="106" customWidth="1"/>
    <col min="26" max="26" width="9" style="106" customWidth="1"/>
    <col min="27" max="27" width="6.28515625" style="102" customWidth="1"/>
    <col min="28" max="29" width="11.42578125" style="101" customWidth="1"/>
    <col min="30" max="30" width="9.85546875" style="102" customWidth="1"/>
    <col min="31" max="32" width="7.85546875" style="67" customWidth="1"/>
    <col min="33" max="33" width="9" style="106" customWidth="1"/>
    <col min="34" max="34" width="9" style="102" customWidth="1"/>
    <col min="35" max="35" width="9" style="101" customWidth="1"/>
    <col min="36" max="36" width="10" style="126" customWidth="1"/>
    <col min="37" max="37" width="9" style="73" customWidth="1"/>
    <col min="38" max="38" width="14.140625" style="67" customWidth="1"/>
    <col min="39" max="39" width="8.42578125" style="72" customWidth="1"/>
    <col min="40" max="40" width="10.7109375" style="73" customWidth="1"/>
    <col min="41" max="41" width="11.28515625" style="73" customWidth="1"/>
    <col min="42" max="42" width="11.5703125" style="73" customWidth="1"/>
    <col min="43" max="43" width="8.28515625" style="73" customWidth="1"/>
    <col min="44" max="44" width="11.5703125" style="72" customWidth="1"/>
    <col min="45" max="45" width="10.85546875" style="73" customWidth="1"/>
    <col min="46" max="46" width="8.140625" style="72" customWidth="1"/>
    <col min="47" max="47" width="9.140625" style="73" customWidth="1"/>
    <col min="48" max="48" width="8.140625" style="72" customWidth="1"/>
    <col min="49" max="49" width="9.28515625" style="73" customWidth="1"/>
    <col min="50" max="50" width="6.85546875" style="73" customWidth="1"/>
    <col min="51" max="51" width="9.140625" style="73" customWidth="1"/>
    <col min="52" max="52" width="7.42578125" style="73" customWidth="1"/>
    <col min="53" max="53" width="7.7109375" style="73" customWidth="1"/>
    <col min="54" max="54" width="11.42578125" style="73" customWidth="1"/>
    <col min="55" max="55" width="11.85546875" style="67" customWidth="1"/>
    <col min="56" max="56" width="11.28515625" style="110" customWidth="1"/>
    <col min="57" max="57" width="9.85546875" style="73" customWidth="1"/>
    <col min="58" max="58" width="15" style="72" customWidth="1"/>
    <col min="59" max="59" width="10.140625" style="73" customWidth="1"/>
    <col min="60" max="60" width="8.85546875" style="73" customWidth="1"/>
    <col min="61" max="61" width="10.85546875" style="73" customWidth="1"/>
    <col min="62" max="62" width="8.140625" style="72" customWidth="1"/>
    <col min="63" max="65" width="10.42578125" style="73" customWidth="1"/>
    <col min="66" max="66" width="12.42578125" style="67" customWidth="1"/>
    <col min="67" max="67" width="10.42578125" style="67" customWidth="1"/>
    <col min="68" max="68" width="9.5703125" style="67" customWidth="1"/>
    <col min="69" max="69" width="13.42578125" style="67" customWidth="1"/>
    <col min="70" max="70" width="13.42578125" style="72" customWidth="1"/>
    <col min="71" max="16384" width="9.140625" style="67"/>
  </cols>
  <sheetData>
    <row r="1" spans="1:70" customFormat="1">
      <c r="C1" s="67"/>
      <c r="T1" s="132"/>
      <c r="V1" s="135"/>
      <c r="W1" s="135"/>
      <c r="AC1" s="135"/>
      <c r="BE1" s="120"/>
      <c r="BF1" s="111"/>
      <c r="BG1" s="120"/>
      <c r="BH1" s="120"/>
      <c r="BJ1" s="111"/>
      <c r="BR1" s="111"/>
    </row>
    <row r="2" spans="1:70">
      <c r="A2"/>
      <c r="B2"/>
      <c r="D2" s="109"/>
      <c r="E2" s="111"/>
      <c r="F2" s="69"/>
      <c r="Q2" s="67"/>
      <c r="R2" s="67"/>
      <c r="S2" s="70"/>
      <c r="U2" s="71"/>
      <c r="V2" s="136"/>
      <c r="W2" s="136"/>
      <c r="X2" s="134" t="s">
        <v>528</v>
      </c>
      <c r="Y2" s="104"/>
      <c r="Z2" s="104"/>
      <c r="AA2" s="104"/>
      <c r="AB2" s="71"/>
      <c r="AC2" s="136"/>
      <c r="AD2" s="123"/>
      <c r="AE2" s="71"/>
      <c r="AF2" s="71"/>
      <c r="AG2" s="104"/>
      <c r="AH2" s="104"/>
      <c r="AI2" s="71"/>
      <c r="AJ2" s="71"/>
      <c r="AK2" s="71"/>
      <c r="AL2" s="71"/>
      <c r="AM2" s="67"/>
      <c r="AN2" s="72"/>
      <c r="AR2" s="73"/>
      <c r="AS2" s="72"/>
      <c r="AT2" s="73"/>
      <c r="AU2" s="72"/>
      <c r="AV2" s="73"/>
      <c r="AW2" s="72"/>
      <c r="AY2" s="73" t="s">
        <v>489</v>
      </c>
      <c r="BC2" s="70"/>
      <c r="BD2" s="67"/>
      <c r="BI2" s="110"/>
      <c r="BK2" s="110"/>
      <c r="BL2" s="110"/>
      <c r="BM2" s="110"/>
    </row>
    <row r="3" spans="1:70" ht="14.45" customHeight="1">
      <c r="D3" s="68"/>
      <c r="E3" s="68"/>
      <c r="F3" s="68" t="s">
        <v>435</v>
      </c>
      <c r="H3" s="68" t="s">
        <v>435</v>
      </c>
      <c r="I3" s="68" t="s">
        <v>435</v>
      </c>
      <c r="J3" s="68" t="s">
        <v>435</v>
      </c>
      <c r="K3" s="68" t="s">
        <v>435</v>
      </c>
      <c r="L3" s="68" t="s">
        <v>435</v>
      </c>
      <c r="M3" s="68"/>
      <c r="Q3" s="68"/>
      <c r="R3" s="68"/>
      <c r="S3" s="68" t="s">
        <v>435</v>
      </c>
      <c r="T3" s="118"/>
      <c r="U3" s="175" t="s">
        <v>487</v>
      </c>
      <c r="V3" s="176"/>
      <c r="W3" s="176"/>
      <c r="X3" s="176"/>
      <c r="Y3" s="128"/>
      <c r="Z3" s="177" t="s">
        <v>529</v>
      </c>
      <c r="AA3" s="178"/>
      <c r="AB3" s="178"/>
      <c r="AC3" s="178"/>
      <c r="AD3" s="178"/>
      <c r="AE3" s="179"/>
      <c r="AF3" s="185" t="s">
        <v>554</v>
      </c>
      <c r="AG3" s="186"/>
      <c r="AH3" s="186"/>
      <c r="AI3" s="186"/>
      <c r="AJ3" s="187"/>
      <c r="AK3" s="180" t="s">
        <v>436</v>
      </c>
      <c r="AL3" s="180"/>
      <c r="AM3" s="180"/>
      <c r="AN3" s="181"/>
      <c r="AO3" s="169" t="s">
        <v>437</v>
      </c>
      <c r="AP3" s="170"/>
      <c r="AQ3" s="171"/>
      <c r="AR3" s="71"/>
      <c r="AS3" s="172" t="s">
        <v>438</v>
      </c>
      <c r="AT3" s="173"/>
      <c r="AU3" s="173"/>
      <c r="AV3" s="173"/>
      <c r="AW3" s="173"/>
      <c r="AX3" s="173"/>
      <c r="AY3" s="173"/>
      <c r="AZ3" s="173"/>
      <c r="BA3" s="173"/>
      <c r="BB3" s="174"/>
      <c r="BC3" s="183" t="s">
        <v>439</v>
      </c>
      <c r="BD3" s="184"/>
      <c r="BE3" s="184"/>
      <c r="BF3" s="184"/>
      <c r="BG3" s="182" t="s">
        <v>540</v>
      </c>
      <c r="BH3" s="182"/>
      <c r="BI3" s="140"/>
      <c r="BJ3" s="141"/>
      <c r="BK3" s="164"/>
      <c r="BL3" s="164"/>
      <c r="BM3" s="146"/>
      <c r="BN3" s="166" t="s">
        <v>548</v>
      </c>
      <c r="BO3" s="167"/>
      <c r="BP3" s="167"/>
      <c r="BQ3" s="167"/>
      <c r="BR3" s="168"/>
    </row>
    <row r="4" spans="1:70" ht="57.95" customHeight="1">
      <c r="A4" s="74" t="s">
        <v>440</v>
      </c>
      <c r="B4" s="74" t="s">
        <v>441</v>
      </c>
      <c r="C4" s="75" t="s">
        <v>442</v>
      </c>
      <c r="D4" s="76" t="s">
        <v>3</v>
      </c>
      <c r="E4" s="76" t="s">
        <v>20</v>
      </c>
      <c r="F4" s="77" t="s">
        <v>443</v>
      </c>
      <c r="G4" s="75" t="s">
        <v>444</v>
      </c>
      <c r="H4" s="78" t="s">
        <v>445</v>
      </c>
      <c r="I4" s="78" t="s">
        <v>446</v>
      </c>
      <c r="J4" s="78" t="s">
        <v>447</v>
      </c>
      <c r="K4" s="127" t="s">
        <v>495</v>
      </c>
      <c r="L4" s="78" t="s">
        <v>448</v>
      </c>
      <c r="M4" s="78" t="s">
        <v>449</v>
      </c>
      <c r="N4" s="75" t="s">
        <v>492</v>
      </c>
      <c r="O4" s="75" t="s">
        <v>450</v>
      </c>
      <c r="P4" s="75" t="s">
        <v>451</v>
      </c>
      <c r="Q4" s="75" t="s">
        <v>490</v>
      </c>
      <c r="R4" s="159" t="s">
        <v>557</v>
      </c>
      <c r="S4" s="78" t="s">
        <v>452</v>
      </c>
      <c r="T4" s="81" t="s">
        <v>472</v>
      </c>
      <c r="U4" s="133" t="s">
        <v>488</v>
      </c>
      <c r="V4" s="155" t="s">
        <v>550</v>
      </c>
      <c r="W4" s="137" t="s">
        <v>527</v>
      </c>
      <c r="X4" s="153" t="s">
        <v>526</v>
      </c>
      <c r="Y4" s="79" t="s">
        <v>4</v>
      </c>
      <c r="Z4" s="105" t="s">
        <v>453</v>
      </c>
      <c r="AA4" s="105" t="s">
        <v>454</v>
      </c>
      <c r="AB4" s="105" t="s">
        <v>455</v>
      </c>
      <c r="AC4" s="160" t="s">
        <v>558</v>
      </c>
      <c r="AD4" s="81" t="s">
        <v>456</v>
      </c>
      <c r="AE4" s="124" t="s">
        <v>457</v>
      </c>
      <c r="AF4" s="158" t="s">
        <v>556</v>
      </c>
      <c r="AG4" s="105" t="s">
        <v>551</v>
      </c>
      <c r="AH4" s="105" t="s">
        <v>552</v>
      </c>
      <c r="AI4" s="105" t="s">
        <v>553</v>
      </c>
      <c r="AJ4" s="80" t="s">
        <v>555</v>
      </c>
      <c r="AK4" s="82" t="s">
        <v>458</v>
      </c>
      <c r="AL4" s="83" t="s">
        <v>459</v>
      </c>
      <c r="AM4" s="74" t="s">
        <v>460</v>
      </c>
      <c r="AN4" s="84" t="s">
        <v>461</v>
      </c>
      <c r="AO4" s="74" t="s">
        <v>462</v>
      </c>
      <c r="AP4" s="85" t="s">
        <v>463</v>
      </c>
      <c r="AQ4" s="86" t="s">
        <v>464</v>
      </c>
      <c r="AR4" s="84" t="s">
        <v>465</v>
      </c>
      <c r="AS4" s="85" t="s">
        <v>466</v>
      </c>
      <c r="AT4" s="84" t="s">
        <v>467</v>
      </c>
      <c r="AU4" s="85" t="s">
        <v>468</v>
      </c>
      <c r="AV4" s="84" t="s">
        <v>469</v>
      </c>
      <c r="AW4" s="85" t="s">
        <v>534</v>
      </c>
      <c r="AX4" s="84" t="s">
        <v>533</v>
      </c>
      <c r="AY4" s="108" t="s">
        <v>530</v>
      </c>
      <c r="AZ4" s="85" t="s">
        <v>531</v>
      </c>
      <c r="BA4" s="84" t="s">
        <v>532</v>
      </c>
      <c r="BB4" s="84" t="s">
        <v>470</v>
      </c>
      <c r="BC4" s="112" t="s">
        <v>471</v>
      </c>
      <c r="BD4" s="87" t="s">
        <v>491</v>
      </c>
      <c r="BE4" s="156" t="s">
        <v>535</v>
      </c>
      <c r="BF4" s="142" t="s">
        <v>537</v>
      </c>
      <c r="BG4" s="84" t="s">
        <v>538</v>
      </c>
      <c r="BH4" s="144" t="s">
        <v>539</v>
      </c>
      <c r="BI4" s="112" t="s">
        <v>541</v>
      </c>
      <c r="BJ4" s="162" t="s">
        <v>542</v>
      </c>
      <c r="BK4" s="148" t="s">
        <v>536</v>
      </c>
      <c r="BL4" s="148" t="s">
        <v>559</v>
      </c>
      <c r="BM4" s="147"/>
      <c r="BN4" s="150" t="s">
        <v>543</v>
      </c>
      <c r="BO4" s="151" t="s">
        <v>545</v>
      </c>
      <c r="BP4" s="150" t="s">
        <v>544</v>
      </c>
      <c r="BQ4" s="151" t="s">
        <v>547</v>
      </c>
      <c r="BR4" s="152" t="s">
        <v>546</v>
      </c>
    </row>
    <row r="5" spans="1:70" s="100" customFormat="1">
      <c r="A5" s="88">
        <v>1</v>
      </c>
      <c r="B5" s="89"/>
      <c r="C5" s="89"/>
      <c r="D5" s="89" t="s">
        <v>374</v>
      </c>
      <c r="E5" s="89"/>
      <c r="F5" s="89" t="s">
        <v>520</v>
      </c>
      <c r="G5" s="90" t="s">
        <v>562</v>
      </c>
      <c r="H5" s="89" t="s">
        <v>567</v>
      </c>
      <c r="I5" s="89" t="s">
        <v>571</v>
      </c>
      <c r="J5" s="121" t="s">
        <v>568</v>
      </c>
      <c r="K5" s="121" t="s">
        <v>563</v>
      </c>
      <c r="L5" s="89" t="s">
        <v>569</v>
      </c>
      <c r="M5" s="89" t="s">
        <v>564</v>
      </c>
      <c r="N5" s="121"/>
      <c r="O5" s="165" t="s">
        <v>573</v>
      </c>
      <c r="P5" s="131"/>
      <c r="Q5" s="89"/>
      <c r="R5" s="121"/>
      <c r="S5" s="89" t="s">
        <v>419</v>
      </c>
      <c r="T5" s="91">
        <v>300</v>
      </c>
      <c r="U5" s="107"/>
      <c r="V5" s="154">
        <f>IF(W5="","",X5*W5)</f>
        <v>73.06</v>
      </c>
      <c r="W5" s="138">
        <v>7.95</v>
      </c>
      <c r="X5" s="99">
        <v>9.19</v>
      </c>
      <c r="Y5" s="89" t="s">
        <v>82</v>
      </c>
      <c r="Z5" s="122">
        <v>49</v>
      </c>
      <c r="AA5" s="122">
        <v>30</v>
      </c>
      <c r="AB5" s="122">
        <v>35</v>
      </c>
      <c r="AC5" s="161"/>
      <c r="AD5" s="91">
        <v>6</v>
      </c>
      <c r="AE5" s="125">
        <f t="shared" ref="AE5:AE36" si="0">IF(Z5="","",Z5*AA5*AB5/1000000)</f>
        <v>5.0999999999999997E-2</v>
      </c>
      <c r="AF5" s="157" t="s">
        <v>1</v>
      </c>
      <c r="AG5" s="122">
        <v>9</v>
      </c>
      <c r="AH5" s="122">
        <v>11</v>
      </c>
      <c r="AI5" s="122">
        <v>2</v>
      </c>
      <c r="AJ5" s="92">
        <v>5.16</v>
      </c>
      <c r="AK5" s="92">
        <v>65</v>
      </c>
      <c r="AL5" s="93">
        <f t="shared" ref="AL5:AL36" si="1">IF(AD5="","",AK5/AE5*AD5)</f>
        <v>7647</v>
      </c>
      <c r="AM5" s="94">
        <v>4050</v>
      </c>
      <c r="AN5" s="95">
        <f>IF(ISERROR(AM5/AL5),"",AM5/AL5)</f>
        <v>0.53</v>
      </c>
      <c r="AO5" s="89" t="s">
        <v>572</v>
      </c>
      <c r="AP5" s="96">
        <v>0.60299999999999998</v>
      </c>
      <c r="AQ5" s="95">
        <f t="shared" ref="AQ5:AQ36" si="2">IF(ISERROR(X5*AP5),"",X5*AP5)</f>
        <v>5.54</v>
      </c>
      <c r="AR5" s="95">
        <f t="shared" ref="AR5:AR36" si="3">IF(ISERROR(X5+AN5+AQ5),"",X5+AN5+AQ5)</f>
        <v>15.26</v>
      </c>
      <c r="AS5" s="97">
        <v>0.1</v>
      </c>
      <c r="AT5" s="95">
        <f>IF(ISERROR(BE5*AS5),"",BE5*AS5)</f>
        <v>3.5</v>
      </c>
      <c r="AU5" s="97">
        <v>0.15</v>
      </c>
      <c r="AV5" s="95">
        <f>IF(ISERROR(BE5*AU5),"",BE5*AU5)</f>
        <v>5.25</v>
      </c>
      <c r="AW5" s="97">
        <v>0.1</v>
      </c>
      <c r="AX5" s="95">
        <f>IF(ISERROR(BE5*AW5),"",BE5*AW5)</f>
        <v>3.5</v>
      </c>
      <c r="AY5" s="99"/>
      <c r="AZ5" s="97">
        <v>0</v>
      </c>
      <c r="BA5" s="95">
        <f>IF(ISERROR(BE5*AZ5),"",BE5*AZ5)</f>
        <v>0</v>
      </c>
      <c r="BB5" s="95">
        <f>IF(ISERROR(AT5+AV5+AX5+BA5),"",AT5+AV5+AX5+BA5)</f>
        <v>12.25</v>
      </c>
      <c r="BC5" s="95">
        <f t="shared" ref="BC5:BC36" si="4">IF(ISERROR(AR5+BB5),"",AR5+BB5)</f>
        <v>27.51</v>
      </c>
      <c r="BD5" s="98">
        <f t="shared" ref="BD5:BD13" si="5">IF(ISERROR((BE5-BC5)/BE5),"",(BE5-BC5)/BE5)</f>
        <v>0.214</v>
      </c>
      <c r="BE5" s="95">
        <v>35</v>
      </c>
      <c r="BF5" s="143">
        <v>0.3</v>
      </c>
      <c r="BG5" s="95">
        <f>IF(BF5="","",BK5*BF5)</f>
        <v>21</v>
      </c>
      <c r="BH5" s="129">
        <v>15</v>
      </c>
      <c r="BI5" s="95">
        <f>IF(ISERROR(BC5+BG5+BH5),"",BC5+BG5+BH5)</f>
        <v>63.51</v>
      </c>
      <c r="BJ5" s="163">
        <f>IF(BK5="","",(BK5-BI5)/BK5)</f>
        <v>9.2600000000000002E-2</v>
      </c>
      <c r="BK5" s="129">
        <v>69.989999999999995</v>
      </c>
      <c r="BL5" s="143">
        <v>0.5</v>
      </c>
      <c r="BM5" s="70"/>
      <c r="BN5" s="139">
        <f>BE5</f>
        <v>35</v>
      </c>
      <c r="BO5" s="149">
        <f>IF(BP5="","",CEILING(BP5/0.9 - 0.01, 10) - 0.01)</f>
        <v>79.989999999999995</v>
      </c>
      <c r="BP5" s="139">
        <f>IF(BK5="","",BK5)</f>
        <v>69.989999999999995</v>
      </c>
      <c r="BQ5" s="145">
        <f>IF(BN5="","",(BN5-AR5)/BN5)</f>
        <v>0.56399999999999995</v>
      </c>
      <c r="BR5" s="145">
        <f>IF(BO5="","",(BO5-BN5)/BO5)</f>
        <v>0.56240000000000001</v>
      </c>
    </row>
    <row r="6" spans="1:70" s="100" customFormat="1">
      <c r="A6" s="88">
        <v>2</v>
      </c>
      <c r="B6" s="89"/>
      <c r="C6" s="89"/>
      <c r="D6" s="89" t="s">
        <v>374</v>
      </c>
      <c r="E6" s="89"/>
      <c r="F6" s="89" t="s">
        <v>520</v>
      </c>
      <c r="G6" s="90" t="s">
        <v>562</v>
      </c>
      <c r="H6" s="89" t="s">
        <v>567</v>
      </c>
      <c r="I6" s="89" t="s">
        <v>571</v>
      </c>
      <c r="J6" s="121" t="s">
        <v>568</v>
      </c>
      <c r="K6" s="121"/>
      <c r="L6" s="89" t="s">
        <v>569</v>
      </c>
      <c r="M6" s="89" t="s">
        <v>570</v>
      </c>
      <c r="N6" s="121"/>
      <c r="O6" s="165" t="s">
        <v>574</v>
      </c>
      <c r="P6" s="89"/>
      <c r="Q6" s="89"/>
      <c r="R6" s="121"/>
      <c r="S6" s="89" t="s">
        <v>419</v>
      </c>
      <c r="T6" s="91">
        <v>300</v>
      </c>
      <c r="U6" s="107"/>
      <c r="V6" s="154">
        <f>IF(W6="","",X6*W6)</f>
        <v>73.06</v>
      </c>
      <c r="W6" s="138">
        <v>7.95</v>
      </c>
      <c r="X6" s="99">
        <v>9.19</v>
      </c>
      <c r="Y6" s="89" t="s">
        <v>82</v>
      </c>
      <c r="Z6" s="122">
        <v>49</v>
      </c>
      <c r="AA6" s="122">
        <v>30</v>
      </c>
      <c r="AB6" s="122">
        <v>35</v>
      </c>
      <c r="AC6" s="161"/>
      <c r="AD6" s="91">
        <v>6</v>
      </c>
      <c r="AE6" s="125">
        <f t="shared" si="0"/>
        <v>5.0999999999999997E-2</v>
      </c>
      <c r="AF6" s="157" t="s">
        <v>1</v>
      </c>
      <c r="AG6" s="122">
        <v>9</v>
      </c>
      <c r="AH6" s="122">
        <v>11</v>
      </c>
      <c r="AI6" s="122">
        <v>2</v>
      </c>
      <c r="AJ6" s="92">
        <v>5.16</v>
      </c>
      <c r="AK6" s="92">
        <v>65</v>
      </c>
      <c r="AL6" s="93">
        <f t="shared" si="1"/>
        <v>7647</v>
      </c>
      <c r="AM6" s="94">
        <v>4050</v>
      </c>
      <c r="AN6" s="95">
        <f>IF(ISERROR(AM6/AL6),"",AM6/AL6)</f>
        <v>0.53</v>
      </c>
      <c r="AO6" s="89" t="s">
        <v>572</v>
      </c>
      <c r="AP6" s="96">
        <v>0.60299999999999998</v>
      </c>
      <c r="AQ6" s="95">
        <f t="shared" si="2"/>
        <v>5.54</v>
      </c>
      <c r="AR6" s="95">
        <f t="shared" si="3"/>
        <v>15.26</v>
      </c>
      <c r="AS6" s="97">
        <v>0.1</v>
      </c>
      <c r="AT6" s="95">
        <f>IF(ISERROR(BE6*AS6),"",BE6*AS6)</f>
        <v>3.5</v>
      </c>
      <c r="AU6" s="97">
        <v>0.15</v>
      </c>
      <c r="AV6" s="95">
        <f>IF(ISERROR(BE6*AU6),"",BE6*AU6)</f>
        <v>5.25</v>
      </c>
      <c r="AW6" s="97">
        <v>0.1</v>
      </c>
      <c r="AX6" s="95">
        <f>IF(ISERROR(BE6*AW6),"",BE6*AW6)</f>
        <v>3.5</v>
      </c>
      <c r="AY6" s="99"/>
      <c r="AZ6" s="97">
        <v>0</v>
      </c>
      <c r="BA6" s="95">
        <f>IF(ISERROR(BE6*AZ6),"",BE6*AZ6)</f>
        <v>0</v>
      </c>
      <c r="BB6" s="95">
        <f>IF(ISERROR(AT6+AV6+AX6+BA6),"",AT6+AV6+AX6+BA6)</f>
        <v>12.25</v>
      </c>
      <c r="BC6" s="95">
        <f t="shared" si="4"/>
        <v>27.51</v>
      </c>
      <c r="BD6" s="98">
        <f t="shared" si="5"/>
        <v>0.214</v>
      </c>
      <c r="BE6" s="95">
        <v>35</v>
      </c>
      <c r="BF6" s="143">
        <v>0.3</v>
      </c>
      <c r="BG6" s="95">
        <f>IF(BF6="","",BK6*BF6)</f>
        <v>21</v>
      </c>
      <c r="BH6" s="129">
        <v>15</v>
      </c>
      <c r="BI6" s="95">
        <f>IF(ISERROR(BC6+BG6+BH6),"",BC6+BG6+BH6)</f>
        <v>63.51</v>
      </c>
      <c r="BJ6" s="163">
        <f>IF(BK6="","",(BK6-BI6)/BK6)</f>
        <v>9.2600000000000002E-2</v>
      </c>
      <c r="BK6" s="129">
        <v>69.989999999999995</v>
      </c>
      <c r="BL6" s="143">
        <v>0.5</v>
      </c>
      <c r="BM6" s="70"/>
      <c r="BN6" s="139">
        <f t="shared" ref="BN6:BN54" si="6">BE6</f>
        <v>35</v>
      </c>
      <c r="BO6" s="149">
        <f t="shared" ref="BO6:BO54" si="7">IF(BP6="","",CEILING(BP6/0.9 - 0.01, 10) - 0.01)</f>
        <v>79.989999999999995</v>
      </c>
      <c r="BP6" s="139">
        <f t="shared" ref="BP6:BP54" si="8">IF(BK6="","",BK6)</f>
        <v>69.989999999999995</v>
      </c>
      <c r="BQ6" s="145">
        <f t="shared" ref="BQ6:BQ54" si="9">IF(BN6="","",(BN6-AR6)/BN6)</f>
        <v>0.56399999999999995</v>
      </c>
      <c r="BR6" s="145">
        <f t="shared" ref="BR6:BR54" si="10">IF(BO6="","",(BO6-BN6)/BO6)</f>
        <v>0.56240000000000001</v>
      </c>
    </row>
    <row r="7" spans="1:70" s="100" customFormat="1">
      <c r="A7" s="88">
        <v>3</v>
      </c>
      <c r="B7" s="89"/>
      <c r="C7" s="89"/>
      <c r="D7" s="89"/>
      <c r="E7" s="89"/>
      <c r="F7" s="89"/>
      <c r="G7" s="90"/>
      <c r="H7" s="89"/>
      <c r="I7" s="89"/>
      <c r="J7" s="88"/>
      <c r="K7" s="121"/>
      <c r="L7" s="89"/>
      <c r="M7" s="89"/>
      <c r="N7" s="121"/>
      <c r="O7" s="89"/>
      <c r="P7" s="89"/>
      <c r="Q7" s="89"/>
      <c r="R7" s="121"/>
      <c r="S7" s="89"/>
      <c r="T7" s="91"/>
      <c r="U7" s="107"/>
      <c r="V7" s="154"/>
      <c r="W7" s="138"/>
      <c r="X7" s="99"/>
      <c r="Y7" s="89"/>
      <c r="Z7" s="122"/>
      <c r="AA7" s="122"/>
      <c r="AB7" s="122"/>
      <c r="AC7" s="161"/>
      <c r="AD7" s="91"/>
      <c r="AE7" s="125"/>
      <c r="AF7" s="157"/>
      <c r="AG7" s="122"/>
      <c r="AH7" s="122"/>
      <c r="AI7" s="122"/>
      <c r="AJ7" s="92"/>
      <c r="AK7" s="92"/>
      <c r="AL7" s="93"/>
      <c r="AM7" s="94"/>
      <c r="AN7" s="95"/>
      <c r="AO7" s="89"/>
      <c r="AP7" s="96"/>
      <c r="AQ7" s="95">
        <f t="shared" si="2"/>
        <v>0</v>
      </c>
      <c r="AR7" s="95"/>
      <c r="AS7" s="97"/>
      <c r="AT7" s="95"/>
      <c r="AU7" s="97"/>
      <c r="AV7" s="95"/>
      <c r="AW7" s="97"/>
      <c r="AX7" s="95"/>
      <c r="AY7" s="99"/>
      <c r="AZ7" s="97"/>
      <c r="BA7" s="95"/>
      <c r="BB7" s="95"/>
      <c r="BC7" s="95"/>
      <c r="BD7" s="98"/>
      <c r="BE7" s="95"/>
      <c r="BF7" s="143"/>
      <c r="BG7" s="95"/>
      <c r="BH7" s="129"/>
      <c r="BI7" s="95"/>
      <c r="BJ7" s="163"/>
      <c r="BK7" s="129"/>
      <c r="BL7" s="143"/>
      <c r="BM7" s="70"/>
      <c r="BN7" s="139"/>
      <c r="BO7" s="149"/>
      <c r="BP7" s="139"/>
      <c r="BQ7" s="145"/>
      <c r="BR7" s="145"/>
    </row>
    <row r="8" spans="1:70" s="100" customFormat="1">
      <c r="A8" s="88">
        <v>4</v>
      </c>
      <c r="B8" s="89"/>
      <c r="C8" s="89"/>
      <c r="D8" s="89"/>
      <c r="E8" s="89"/>
      <c r="F8" s="89"/>
      <c r="G8" s="90"/>
      <c r="H8" s="89"/>
      <c r="I8" s="89"/>
      <c r="J8" s="88"/>
      <c r="K8" s="121"/>
      <c r="L8" s="89"/>
      <c r="M8" s="89"/>
      <c r="N8" s="121"/>
      <c r="O8" s="89"/>
      <c r="P8" s="89"/>
      <c r="Q8" s="89"/>
      <c r="R8" s="121"/>
      <c r="S8" s="89"/>
      <c r="T8" s="91"/>
      <c r="U8" s="107"/>
      <c r="V8" s="154"/>
      <c r="W8" s="138"/>
      <c r="X8" s="99"/>
      <c r="Y8" s="89"/>
      <c r="Z8" s="122"/>
      <c r="AA8" s="122"/>
      <c r="AB8" s="122"/>
      <c r="AC8" s="161"/>
      <c r="AD8" s="91"/>
      <c r="AE8" s="125"/>
      <c r="AF8" s="157"/>
      <c r="AG8" s="122"/>
      <c r="AH8" s="122"/>
      <c r="AI8" s="122"/>
      <c r="AJ8" s="92"/>
      <c r="AK8" s="92"/>
      <c r="AL8" s="93"/>
      <c r="AM8" s="94"/>
      <c r="AN8" s="95"/>
      <c r="AO8" s="89"/>
      <c r="AP8" s="96"/>
      <c r="AQ8" s="95">
        <f t="shared" si="2"/>
        <v>0</v>
      </c>
      <c r="AR8" s="95"/>
      <c r="AS8" s="97"/>
      <c r="AT8" s="95"/>
      <c r="AU8" s="97"/>
      <c r="AV8" s="95"/>
      <c r="AW8" s="97"/>
      <c r="AX8" s="95"/>
      <c r="AY8" s="99"/>
      <c r="AZ8" s="97"/>
      <c r="BA8" s="95"/>
      <c r="BB8" s="95"/>
      <c r="BC8" s="95"/>
      <c r="BD8" s="98"/>
      <c r="BE8" s="95"/>
      <c r="BF8" s="143"/>
      <c r="BG8" s="95"/>
      <c r="BH8" s="129"/>
      <c r="BI8" s="95"/>
      <c r="BJ8" s="163"/>
      <c r="BK8" s="129"/>
      <c r="BL8" s="143"/>
      <c r="BM8" s="70"/>
      <c r="BN8" s="139"/>
      <c r="BO8" s="149"/>
      <c r="BP8" s="139"/>
      <c r="BQ8" s="145"/>
      <c r="BR8" s="145"/>
    </row>
    <row r="9" spans="1:70" s="100" customFormat="1">
      <c r="A9" s="88">
        <v>5</v>
      </c>
      <c r="B9" s="89"/>
      <c r="C9" s="89"/>
      <c r="D9" s="89"/>
      <c r="E9" s="89"/>
      <c r="F9" s="89"/>
      <c r="G9" s="90"/>
      <c r="H9" s="89"/>
      <c r="I9" s="89"/>
      <c r="J9" s="88"/>
      <c r="K9" s="113"/>
      <c r="L9" s="89"/>
      <c r="M9" s="89"/>
      <c r="N9" s="121"/>
      <c r="O9" s="89"/>
      <c r="P9" s="89"/>
      <c r="Q9" s="89"/>
      <c r="R9" s="121"/>
      <c r="S9" s="89"/>
      <c r="T9" s="91"/>
      <c r="U9" s="107"/>
      <c r="V9" s="154"/>
      <c r="W9" s="138"/>
      <c r="X9" s="99"/>
      <c r="Y9" s="89"/>
      <c r="Z9" s="122"/>
      <c r="AA9" s="122"/>
      <c r="AB9" s="122"/>
      <c r="AC9" s="161"/>
      <c r="AD9" s="91"/>
      <c r="AE9" s="125"/>
      <c r="AF9" s="157"/>
      <c r="AG9" s="122"/>
      <c r="AH9" s="122"/>
      <c r="AI9" s="122"/>
      <c r="AJ9" s="92"/>
      <c r="AK9" s="92"/>
      <c r="AL9" s="93"/>
      <c r="AM9" s="94"/>
      <c r="AN9" s="95"/>
      <c r="AO9" s="89"/>
      <c r="AP9" s="96"/>
      <c r="AQ9" s="95">
        <f t="shared" si="2"/>
        <v>0</v>
      </c>
      <c r="AR9" s="95"/>
      <c r="AS9" s="97"/>
      <c r="AT9" s="95"/>
      <c r="AU9" s="97"/>
      <c r="AV9" s="95"/>
      <c r="AW9" s="97"/>
      <c r="AX9" s="95"/>
      <c r="AY9" s="99"/>
      <c r="AZ9" s="97"/>
      <c r="BA9" s="95"/>
      <c r="BB9" s="95"/>
      <c r="BC9" s="95"/>
      <c r="BD9" s="98"/>
      <c r="BE9" s="95"/>
      <c r="BF9" s="143"/>
      <c r="BG9" s="95"/>
      <c r="BH9" s="129"/>
      <c r="BI9" s="95"/>
      <c r="BJ9" s="163"/>
      <c r="BK9" s="129"/>
      <c r="BL9" s="143"/>
      <c r="BM9" s="70"/>
      <c r="BN9" s="139"/>
      <c r="BO9" s="149"/>
      <c r="BP9" s="139"/>
      <c r="BQ9" s="145"/>
      <c r="BR9" s="145"/>
    </row>
    <row r="10" spans="1:70" s="100" customFormat="1">
      <c r="A10" s="88">
        <v>6</v>
      </c>
      <c r="B10" s="89"/>
      <c r="C10" s="89"/>
      <c r="D10" s="89"/>
      <c r="E10" s="89"/>
      <c r="F10" s="89"/>
      <c r="G10" s="90"/>
      <c r="H10" s="89"/>
      <c r="I10" s="89"/>
      <c r="J10" s="88"/>
      <c r="K10" s="113"/>
      <c r="L10" s="89"/>
      <c r="M10" s="89"/>
      <c r="N10" s="121"/>
      <c r="O10" s="89"/>
      <c r="P10" s="89"/>
      <c r="Q10" s="89"/>
      <c r="R10" s="121"/>
      <c r="S10" s="89"/>
      <c r="T10" s="91"/>
      <c r="U10" s="107"/>
      <c r="V10" s="154"/>
      <c r="W10" s="138"/>
      <c r="X10" s="99"/>
      <c r="Y10" s="89"/>
      <c r="Z10" s="122"/>
      <c r="AA10" s="122"/>
      <c r="AB10" s="122"/>
      <c r="AC10" s="161"/>
      <c r="AD10" s="91"/>
      <c r="AE10" s="125"/>
      <c r="AF10" s="157"/>
      <c r="AG10" s="122"/>
      <c r="AH10" s="122"/>
      <c r="AI10" s="122"/>
      <c r="AJ10" s="92"/>
      <c r="AK10" s="92"/>
      <c r="AL10" s="93"/>
      <c r="AM10" s="94"/>
      <c r="AN10" s="95"/>
      <c r="AO10" s="89"/>
      <c r="AP10" s="96"/>
      <c r="AQ10" s="95">
        <f t="shared" si="2"/>
        <v>0</v>
      </c>
      <c r="AR10" s="95"/>
      <c r="AS10" s="97"/>
      <c r="AT10" s="95"/>
      <c r="AU10" s="97"/>
      <c r="AV10" s="95"/>
      <c r="AW10" s="97"/>
      <c r="AX10" s="95"/>
      <c r="AY10" s="99"/>
      <c r="AZ10" s="97"/>
      <c r="BA10" s="95"/>
      <c r="BB10" s="95"/>
      <c r="BC10" s="95"/>
      <c r="BD10" s="98"/>
      <c r="BE10" s="95"/>
      <c r="BF10" s="143"/>
      <c r="BG10" s="95"/>
      <c r="BH10" s="129"/>
      <c r="BI10" s="95"/>
      <c r="BJ10" s="163"/>
      <c r="BK10" s="129"/>
      <c r="BL10" s="143"/>
      <c r="BM10" s="70"/>
      <c r="BN10" s="139"/>
      <c r="BO10" s="149"/>
      <c r="BP10" s="139"/>
      <c r="BQ10" s="145"/>
      <c r="BR10" s="145"/>
    </row>
    <row r="11" spans="1:70" s="100" customFormat="1">
      <c r="A11" s="88">
        <v>7</v>
      </c>
      <c r="B11" s="89"/>
      <c r="C11" s="89"/>
      <c r="D11" s="89"/>
      <c r="E11" s="89"/>
      <c r="F11" s="89"/>
      <c r="G11" s="90"/>
      <c r="H11" s="89"/>
      <c r="I11" s="89"/>
      <c r="J11" s="88"/>
      <c r="K11" s="113"/>
      <c r="L11" s="89"/>
      <c r="M11" s="89"/>
      <c r="N11" s="121"/>
      <c r="O11" s="89"/>
      <c r="P11" s="89"/>
      <c r="Q11" s="89"/>
      <c r="R11" s="121"/>
      <c r="S11" s="89"/>
      <c r="T11" s="91"/>
      <c r="U11" s="107"/>
      <c r="V11" s="154" t="str">
        <f t="shared" ref="V11:V54" si="11">IF(W11="","",X11*W11)</f>
        <v/>
      </c>
      <c r="W11" s="138"/>
      <c r="X11" s="99"/>
      <c r="Y11" s="89"/>
      <c r="Z11" s="122"/>
      <c r="AA11" s="122"/>
      <c r="AB11" s="122"/>
      <c r="AC11" s="161"/>
      <c r="AD11" s="91"/>
      <c r="AE11" s="125" t="str">
        <f t="shared" si="0"/>
        <v/>
      </c>
      <c r="AF11" s="157"/>
      <c r="AG11" s="122"/>
      <c r="AH11" s="122"/>
      <c r="AI11" s="122"/>
      <c r="AJ11" s="92"/>
      <c r="AK11" s="92"/>
      <c r="AL11" s="93" t="str">
        <f t="shared" si="1"/>
        <v/>
      </c>
      <c r="AM11" s="94"/>
      <c r="AN11" s="95" t="str">
        <f t="shared" ref="AN11:AN54" si="12">IF(ISERROR(AM11/AL11),"",AM11/AL11)</f>
        <v/>
      </c>
      <c r="AO11" s="89"/>
      <c r="AP11" s="96"/>
      <c r="AQ11" s="95">
        <f t="shared" si="2"/>
        <v>0</v>
      </c>
      <c r="AR11" s="95" t="str">
        <f t="shared" si="3"/>
        <v/>
      </c>
      <c r="AS11" s="97"/>
      <c r="AT11" s="95" t="str">
        <f t="shared" ref="AT11:AT54" si="13">IF(ISERROR(BE11*AS11),"",BE11*AS11)</f>
        <v/>
      </c>
      <c r="AU11" s="97"/>
      <c r="AV11" s="95" t="str">
        <f t="shared" ref="AV11:AV54" si="14">IF(ISERROR(BE11*AU11),"",BE11*AU11)</f>
        <v/>
      </c>
      <c r="AW11" s="97"/>
      <c r="AX11" s="95" t="str">
        <f t="shared" ref="AX11:AX54" si="15">IF(ISERROR(BE11*AW11),"",BE11*AW11)</f>
        <v/>
      </c>
      <c r="AY11" s="99"/>
      <c r="AZ11" s="97"/>
      <c r="BA11" s="95" t="str">
        <f t="shared" ref="BA11:BA54" si="16">IF(ISERROR(BE11*AZ11),"",BE11*AZ11)</f>
        <v/>
      </c>
      <c r="BB11" s="95" t="str">
        <f t="shared" ref="BB11:BB54" si="17">IF(ISERROR(AT11+AV11+AX11+BA11),"",AT11+AV11+AX11+BA11)</f>
        <v/>
      </c>
      <c r="BC11" s="95" t="str">
        <f t="shared" si="4"/>
        <v/>
      </c>
      <c r="BD11" s="98" t="str">
        <f t="shared" si="5"/>
        <v/>
      </c>
      <c r="BE11" s="95" t="str">
        <f t="shared" ref="BE11:BE54" si="18">IF(BK11="","",BK11*(1-BL11))</f>
        <v/>
      </c>
      <c r="BF11" s="143"/>
      <c r="BG11" s="95" t="str">
        <f t="shared" ref="BG11:BG54" si="19">IF(BF11="","",BK11*BF11)</f>
        <v/>
      </c>
      <c r="BH11" s="129"/>
      <c r="BI11" s="95" t="str">
        <f t="shared" ref="BI11:BI54" si="20">IF(ISERROR(BC11+BG11+BH11),"",BC11+BG11+BH11)</f>
        <v/>
      </c>
      <c r="BJ11" s="163" t="str">
        <f t="shared" ref="BJ11:BJ54" si="21">IF(BK11="","",(BK11-BI11)/BK11)</f>
        <v/>
      </c>
      <c r="BK11" s="129"/>
      <c r="BL11" s="143"/>
      <c r="BM11" s="70"/>
      <c r="BN11" s="139" t="str">
        <f t="shared" si="6"/>
        <v/>
      </c>
      <c r="BO11" s="149" t="str">
        <f t="shared" si="7"/>
        <v/>
      </c>
      <c r="BP11" s="139" t="str">
        <f t="shared" si="8"/>
        <v/>
      </c>
      <c r="BQ11" s="145" t="str">
        <f t="shared" si="9"/>
        <v/>
      </c>
      <c r="BR11" s="145" t="str">
        <f t="shared" si="10"/>
        <v/>
      </c>
    </row>
    <row r="12" spans="1:70" s="100" customFormat="1">
      <c r="A12" s="88">
        <v>8</v>
      </c>
      <c r="B12" s="89"/>
      <c r="C12" s="89"/>
      <c r="D12" s="89"/>
      <c r="E12" s="89"/>
      <c r="F12" s="89"/>
      <c r="G12" s="90"/>
      <c r="H12" s="89"/>
      <c r="I12" s="89"/>
      <c r="J12" s="88"/>
      <c r="K12" s="113"/>
      <c r="L12" s="89"/>
      <c r="M12" s="89"/>
      <c r="N12" s="121"/>
      <c r="O12" s="89"/>
      <c r="P12" s="89"/>
      <c r="Q12" s="89"/>
      <c r="R12" s="121"/>
      <c r="S12" s="89"/>
      <c r="T12" s="91"/>
      <c r="U12" s="107"/>
      <c r="V12" s="154" t="str">
        <f t="shared" si="11"/>
        <v/>
      </c>
      <c r="W12" s="138"/>
      <c r="X12" s="99"/>
      <c r="Y12" s="89"/>
      <c r="Z12" s="122"/>
      <c r="AA12" s="122"/>
      <c r="AB12" s="122"/>
      <c r="AC12" s="161"/>
      <c r="AD12" s="91"/>
      <c r="AE12" s="125" t="str">
        <f t="shared" si="0"/>
        <v/>
      </c>
      <c r="AF12" s="157"/>
      <c r="AG12" s="122"/>
      <c r="AH12" s="122"/>
      <c r="AI12" s="122"/>
      <c r="AJ12" s="92"/>
      <c r="AK12" s="92"/>
      <c r="AL12" s="93" t="str">
        <f t="shared" si="1"/>
        <v/>
      </c>
      <c r="AM12" s="94"/>
      <c r="AN12" s="95" t="str">
        <f t="shared" si="12"/>
        <v/>
      </c>
      <c r="AO12" s="89"/>
      <c r="AP12" s="96"/>
      <c r="AQ12" s="95">
        <f t="shared" si="2"/>
        <v>0</v>
      </c>
      <c r="AR12" s="95" t="str">
        <f t="shared" si="3"/>
        <v/>
      </c>
      <c r="AS12" s="97"/>
      <c r="AT12" s="95" t="str">
        <f t="shared" si="13"/>
        <v/>
      </c>
      <c r="AU12" s="97"/>
      <c r="AV12" s="95" t="str">
        <f t="shared" si="14"/>
        <v/>
      </c>
      <c r="AW12" s="97"/>
      <c r="AX12" s="95" t="str">
        <f t="shared" si="15"/>
        <v/>
      </c>
      <c r="AY12" s="99"/>
      <c r="AZ12" s="97"/>
      <c r="BA12" s="95" t="str">
        <f t="shared" si="16"/>
        <v/>
      </c>
      <c r="BB12" s="95" t="str">
        <f t="shared" si="17"/>
        <v/>
      </c>
      <c r="BC12" s="95" t="str">
        <f t="shared" si="4"/>
        <v/>
      </c>
      <c r="BD12" s="98" t="str">
        <f t="shared" si="5"/>
        <v/>
      </c>
      <c r="BE12" s="95" t="str">
        <f t="shared" si="18"/>
        <v/>
      </c>
      <c r="BF12" s="143"/>
      <c r="BG12" s="95" t="str">
        <f t="shared" si="19"/>
        <v/>
      </c>
      <c r="BH12" s="129"/>
      <c r="BI12" s="95" t="str">
        <f t="shared" si="20"/>
        <v/>
      </c>
      <c r="BJ12" s="163" t="str">
        <f t="shared" si="21"/>
        <v/>
      </c>
      <c r="BK12" s="129"/>
      <c r="BL12" s="143"/>
      <c r="BM12" s="70"/>
      <c r="BN12" s="139" t="str">
        <f t="shared" si="6"/>
        <v/>
      </c>
      <c r="BO12" s="149" t="str">
        <f t="shared" si="7"/>
        <v/>
      </c>
      <c r="BP12" s="139" t="str">
        <f t="shared" si="8"/>
        <v/>
      </c>
      <c r="BQ12" s="145" t="str">
        <f t="shared" si="9"/>
        <v/>
      </c>
      <c r="BR12" s="145" t="str">
        <f t="shared" si="10"/>
        <v/>
      </c>
    </row>
    <row r="13" spans="1:70" s="100" customFormat="1">
      <c r="A13" s="88">
        <v>9</v>
      </c>
      <c r="B13" s="89"/>
      <c r="C13" s="89"/>
      <c r="D13" s="89"/>
      <c r="E13" s="89"/>
      <c r="F13" s="89"/>
      <c r="G13" s="90"/>
      <c r="H13" s="89"/>
      <c r="I13" s="89"/>
      <c r="J13" s="88"/>
      <c r="K13" s="113"/>
      <c r="L13" s="89"/>
      <c r="M13" s="89"/>
      <c r="N13" s="121"/>
      <c r="O13" s="89"/>
      <c r="P13" s="89"/>
      <c r="Q13" s="89"/>
      <c r="R13" s="121"/>
      <c r="S13" s="89"/>
      <c r="T13" s="91"/>
      <c r="U13" s="107"/>
      <c r="V13" s="154" t="str">
        <f t="shared" si="11"/>
        <v/>
      </c>
      <c r="W13" s="138"/>
      <c r="X13" s="99"/>
      <c r="Y13" s="89"/>
      <c r="Z13" s="122"/>
      <c r="AA13" s="122"/>
      <c r="AB13" s="122"/>
      <c r="AC13" s="161"/>
      <c r="AD13" s="91"/>
      <c r="AE13" s="125" t="str">
        <f t="shared" si="0"/>
        <v/>
      </c>
      <c r="AF13" s="157"/>
      <c r="AG13" s="122"/>
      <c r="AH13" s="122"/>
      <c r="AI13" s="122"/>
      <c r="AJ13" s="92"/>
      <c r="AK13" s="92"/>
      <c r="AL13" s="93" t="str">
        <f t="shared" si="1"/>
        <v/>
      </c>
      <c r="AM13" s="94"/>
      <c r="AN13" s="95" t="str">
        <f t="shared" si="12"/>
        <v/>
      </c>
      <c r="AO13" s="89"/>
      <c r="AP13" s="96"/>
      <c r="AQ13" s="95">
        <f t="shared" si="2"/>
        <v>0</v>
      </c>
      <c r="AR13" s="95" t="str">
        <f t="shared" si="3"/>
        <v/>
      </c>
      <c r="AS13" s="97"/>
      <c r="AT13" s="95" t="str">
        <f t="shared" si="13"/>
        <v/>
      </c>
      <c r="AU13" s="97"/>
      <c r="AV13" s="95" t="str">
        <f t="shared" si="14"/>
        <v/>
      </c>
      <c r="AW13" s="97"/>
      <c r="AX13" s="95" t="str">
        <f t="shared" si="15"/>
        <v/>
      </c>
      <c r="AY13" s="99"/>
      <c r="AZ13" s="97"/>
      <c r="BA13" s="95" t="str">
        <f t="shared" si="16"/>
        <v/>
      </c>
      <c r="BB13" s="95" t="str">
        <f t="shared" si="17"/>
        <v/>
      </c>
      <c r="BC13" s="95" t="str">
        <f t="shared" si="4"/>
        <v/>
      </c>
      <c r="BD13" s="98" t="str">
        <f t="shared" si="5"/>
        <v/>
      </c>
      <c r="BE13" s="95" t="str">
        <f t="shared" si="18"/>
        <v/>
      </c>
      <c r="BF13" s="143"/>
      <c r="BG13" s="95" t="str">
        <f t="shared" si="19"/>
        <v/>
      </c>
      <c r="BH13" s="129"/>
      <c r="BI13" s="95" t="str">
        <f t="shared" si="20"/>
        <v/>
      </c>
      <c r="BJ13" s="163" t="str">
        <f t="shared" si="21"/>
        <v/>
      </c>
      <c r="BK13" s="129"/>
      <c r="BL13" s="143"/>
      <c r="BM13" s="70"/>
      <c r="BN13" s="139" t="str">
        <f t="shared" si="6"/>
        <v/>
      </c>
      <c r="BO13" s="149" t="str">
        <f t="shared" si="7"/>
        <v/>
      </c>
      <c r="BP13" s="139" t="str">
        <f t="shared" si="8"/>
        <v/>
      </c>
      <c r="BQ13" s="145" t="str">
        <f t="shared" si="9"/>
        <v/>
      </c>
      <c r="BR13" s="145" t="str">
        <f t="shared" si="10"/>
        <v/>
      </c>
    </row>
    <row r="14" spans="1:70">
      <c r="A14" s="88">
        <v>10</v>
      </c>
      <c r="B14" s="113"/>
      <c r="C14" s="113"/>
      <c r="D14" s="113"/>
      <c r="E14" s="113"/>
      <c r="F14" s="89"/>
      <c r="G14" s="113"/>
      <c r="H14" s="114"/>
      <c r="I14" s="113"/>
      <c r="J14" s="113"/>
      <c r="K14" s="113"/>
      <c r="L14" s="113"/>
      <c r="M14" s="113"/>
      <c r="N14" s="113"/>
      <c r="O14" s="113"/>
      <c r="P14" s="113"/>
      <c r="Q14" s="113"/>
      <c r="R14" s="121"/>
      <c r="S14" s="113"/>
      <c r="T14" s="91"/>
      <c r="U14" s="115"/>
      <c r="V14" s="154" t="str">
        <f t="shared" si="11"/>
        <v/>
      </c>
      <c r="W14" s="117"/>
      <c r="X14" s="99"/>
      <c r="Y14" s="113"/>
      <c r="Z14" s="116"/>
      <c r="AA14" s="116"/>
      <c r="AB14" s="116"/>
      <c r="AC14" s="117"/>
      <c r="AD14" s="118"/>
      <c r="AE14" s="125" t="str">
        <f t="shared" si="0"/>
        <v/>
      </c>
      <c r="AF14" s="157"/>
      <c r="AG14" s="116"/>
      <c r="AH14" s="116"/>
      <c r="AI14" s="116"/>
      <c r="AJ14" s="117"/>
      <c r="AK14" s="117"/>
      <c r="AL14" s="93" t="str">
        <f t="shared" si="1"/>
        <v/>
      </c>
      <c r="AM14" s="113"/>
      <c r="AN14" s="95" t="str">
        <f t="shared" si="12"/>
        <v/>
      </c>
      <c r="AO14" s="113"/>
      <c r="AP14" s="119"/>
      <c r="AQ14" s="95">
        <f t="shared" si="2"/>
        <v>0</v>
      </c>
      <c r="AR14" s="95" t="str">
        <f t="shared" si="3"/>
        <v/>
      </c>
      <c r="AS14" s="119"/>
      <c r="AT14" s="95" t="str">
        <f t="shared" si="13"/>
        <v/>
      </c>
      <c r="AU14" s="119"/>
      <c r="AV14" s="95" t="str">
        <f t="shared" si="14"/>
        <v/>
      </c>
      <c r="AW14" s="119"/>
      <c r="AX14" s="95" t="str">
        <f t="shared" si="15"/>
        <v/>
      </c>
      <c r="AY14" s="115"/>
      <c r="AZ14" s="119"/>
      <c r="BA14" s="95" t="str">
        <f t="shared" si="16"/>
        <v/>
      </c>
      <c r="BB14" s="95" t="str">
        <f t="shared" si="17"/>
        <v/>
      </c>
      <c r="BC14" s="95" t="str">
        <f t="shared" si="4"/>
        <v/>
      </c>
      <c r="BD14" s="98" t="str">
        <f t="shared" ref="BD14:BD54" si="22">IF(ISERROR((BE14-BC14)/BE14),"",(BE14-BC14)/BE14)</f>
        <v/>
      </c>
      <c r="BE14" s="95" t="str">
        <f t="shared" si="18"/>
        <v/>
      </c>
      <c r="BF14" s="143"/>
      <c r="BG14" s="95" t="str">
        <f t="shared" si="19"/>
        <v/>
      </c>
      <c r="BH14" s="129"/>
      <c r="BI14" s="95" t="str">
        <f t="shared" si="20"/>
        <v/>
      </c>
      <c r="BJ14" s="163" t="str">
        <f t="shared" si="21"/>
        <v/>
      </c>
      <c r="BK14" s="115"/>
      <c r="BL14" s="119"/>
      <c r="BN14" s="139" t="str">
        <f t="shared" si="6"/>
        <v/>
      </c>
      <c r="BO14" s="149" t="str">
        <f t="shared" si="7"/>
        <v/>
      </c>
      <c r="BP14" s="139" t="str">
        <f t="shared" si="8"/>
        <v/>
      </c>
      <c r="BQ14" s="145" t="str">
        <f t="shared" si="9"/>
        <v/>
      </c>
      <c r="BR14" s="145" t="str">
        <f t="shared" si="10"/>
        <v/>
      </c>
    </row>
    <row r="15" spans="1:70">
      <c r="A15" s="88">
        <v>11</v>
      </c>
      <c r="B15" s="113"/>
      <c r="C15" s="113"/>
      <c r="D15" s="113"/>
      <c r="E15" s="113"/>
      <c r="F15" s="89"/>
      <c r="G15" s="113"/>
      <c r="H15" s="114"/>
      <c r="I15" s="113"/>
      <c r="J15" s="113"/>
      <c r="K15" s="113"/>
      <c r="L15" s="113"/>
      <c r="M15" s="113"/>
      <c r="N15" s="113"/>
      <c r="O15" s="113"/>
      <c r="P15" s="113"/>
      <c r="Q15" s="113"/>
      <c r="R15" s="121"/>
      <c r="S15" s="113"/>
      <c r="T15" s="91"/>
      <c r="U15" s="115"/>
      <c r="V15" s="154" t="str">
        <f t="shared" si="11"/>
        <v/>
      </c>
      <c r="W15" s="117"/>
      <c r="X15" s="99"/>
      <c r="Y15" s="113"/>
      <c r="Z15" s="116"/>
      <c r="AA15" s="116"/>
      <c r="AB15" s="116"/>
      <c r="AC15" s="117"/>
      <c r="AD15" s="118"/>
      <c r="AE15" s="125" t="str">
        <f t="shared" si="0"/>
        <v/>
      </c>
      <c r="AF15" s="157"/>
      <c r="AG15" s="116"/>
      <c r="AH15" s="116"/>
      <c r="AI15" s="116"/>
      <c r="AJ15" s="117"/>
      <c r="AK15" s="117"/>
      <c r="AL15" s="93" t="str">
        <f t="shared" si="1"/>
        <v/>
      </c>
      <c r="AM15" s="113"/>
      <c r="AN15" s="95" t="str">
        <f t="shared" si="12"/>
        <v/>
      </c>
      <c r="AO15" s="113"/>
      <c r="AP15" s="119"/>
      <c r="AQ15" s="95">
        <f t="shared" si="2"/>
        <v>0</v>
      </c>
      <c r="AR15" s="95" t="str">
        <f t="shared" si="3"/>
        <v/>
      </c>
      <c r="AS15" s="119"/>
      <c r="AT15" s="95" t="str">
        <f t="shared" si="13"/>
        <v/>
      </c>
      <c r="AU15" s="119"/>
      <c r="AV15" s="95" t="str">
        <f t="shared" si="14"/>
        <v/>
      </c>
      <c r="AW15" s="119"/>
      <c r="AX15" s="95" t="str">
        <f t="shared" si="15"/>
        <v/>
      </c>
      <c r="AY15" s="115"/>
      <c r="AZ15" s="119"/>
      <c r="BA15" s="95" t="str">
        <f t="shared" si="16"/>
        <v/>
      </c>
      <c r="BB15" s="95" t="str">
        <f t="shared" si="17"/>
        <v/>
      </c>
      <c r="BC15" s="95" t="str">
        <f t="shared" si="4"/>
        <v/>
      </c>
      <c r="BD15" s="98" t="str">
        <f t="shared" si="22"/>
        <v/>
      </c>
      <c r="BE15" s="95" t="str">
        <f t="shared" si="18"/>
        <v/>
      </c>
      <c r="BF15" s="143"/>
      <c r="BG15" s="95" t="str">
        <f t="shared" si="19"/>
        <v/>
      </c>
      <c r="BH15" s="129"/>
      <c r="BI15" s="95" t="str">
        <f t="shared" si="20"/>
        <v/>
      </c>
      <c r="BJ15" s="163" t="str">
        <f t="shared" si="21"/>
        <v/>
      </c>
      <c r="BK15" s="115"/>
      <c r="BL15" s="119"/>
      <c r="BN15" s="139" t="str">
        <f t="shared" si="6"/>
        <v/>
      </c>
      <c r="BO15" s="149" t="str">
        <f t="shared" si="7"/>
        <v/>
      </c>
      <c r="BP15" s="139" t="str">
        <f t="shared" si="8"/>
        <v/>
      </c>
      <c r="BQ15" s="145" t="str">
        <f t="shared" si="9"/>
        <v/>
      </c>
      <c r="BR15" s="145" t="str">
        <f t="shared" si="10"/>
        <v/>
      </c>
    </row>
    <row r="16" spans="1:70">
      <c r="A16" s="88">
        <v>12</v>
      </c>
      <c r="B16" s="113"/>
      <c r="C16" s="113"/>
      <c r="D16" s="113"/>
      <c r="E16" s="113"/>
      <c r="F16" s="89"/>
      <c r="G16" s="113"/>
      <c r="H16" s="114"/>
      <c r="I16" s="113"/>
      <c r="J16" s="113"/>
      <c r="K16" s="113"/>
      <c r="L16" s="113"/>
      <c r="M16" s="113"/>
      <c r="N16" s="113"/>
      <c r="O16" s="113"/>
      <c r="P16" s="113"/>
      <c r="Q16" s="113"/>
      <c r="R16" s="121"/>
      <c r="S16" s="113"/>
      <c r="T16" s="91"/>
      <c r="U16" s="115"/>
      <c r="V16" s="154" t="str">
        <f t="shared" si="11"/>
        <v/>
      </c>
      <c r="W16" s="117"/>
      <c r="X16" s="99"/>
      <c r="Y16" s="113"/>
      <c r="Z16" s="116"/>
      <c r="AA16" s="116"/>
      <c r="AB16" s="116"/>
      <c r="AC16" s="117"/>
      <c r="AD16" s="118"/>
      <c r="AE16" s="125" t="str">
        <f t="shared" si="0"/>
        <v/>
      </c>
      <c r="AF16" s="157"/>
      <c r="AG16" s="116"/>
      <c r="AH16" s="116"/>
      <c r="AI16" s="116"/>
      <c r="AJ16" s="117"/>
      <c r="AK16" s="117"/>
      <c r="AL16" s="93" t="str">
        <f t="shared" si="1"/>
        <v/>
      </c>
      <c r="AM16" s="113"/>
      <c r="AN16" s="95" t="str">
        <f t="shared" si="12"/>
        <v/>
      </c>
      <c r="AO16" s="113"/>
      <c r="AP16" s="119"/>
      <c r="AQ16" s="95">
        <f t="shared" si="2"/>
        <v>0</v>
      </c>
      <c r="AR16" s="95" t="str">
        <f t="shared" si="3"/>
        <v/>
      </c>
      <c r="AS16" s="119"/>
      <c r="AT16" s="95" t="str">
        <f t="shared" si="13"/>
        <v/>
      </c>
      <c r="AU16" s="119"/>
      <c r="AV16" s="95" t="str">
        <f t="shared" si="14"/>
        <v/>
      </c>
      <c r="AW16" s="119"/>
      <c r="AX16" s="95" t="str">
        <f t="shared" si="15"/>
        <v/>
      </c>
      <c r="AY16" s="115"/>
      <c r="AZ16" s="119"/>
      <c r="BA16" s="95" t="str">
        <f t="shared" si="16"/>
        <v/>
      </c>
      <c r="BB16" s="95" t="str">
        <f t="shared" si="17"/>
        <v/>
      </c>
      <c r="BC16" s="95" t="str">
        <f t="shared" si="4"/>
        <v/>
      </c>
      <c r="BD16" s="98" t="str">
        <f t="shared" si="22"/>
        <v/>
      </c>
      <c r="BE16" s="95" t="str">
        <f t="shared" si="18"/>
        <v/>
      </c>
      <c r="BF16" s="143"/>
      <c r="BG16" s="95" t="str">
        <f t="shared" si="19"/>
        <v/>
      </c>
      <c r="BH16" s="129"/>
      <c r="BI16" s="95" t="str">
        <f t="shared" si="20"/>
        <v/>
      </c>
      <c r="BJ16" s="163" t="str">
        <f t="shared" si="21"/>
        <v/>
      </c>
      <c r="BK16" s="115"/>
      <c r="BL16" s="119"/>
      <c r="BN16" s="139" t="str">
        <f t="shared" si="6"/>
        <v/>
      </c>
      <c r="BO16" s="149" t="str">
        <f t="shared" si="7"/>
        <v/>
      </c>
      <c r="BP16" s="139" t="str">
        <f t="shared" si="8"/>
        <v/>
      </c>
      <c r="BQ16" s="145" t="str">
        <f t="shared" si="9"/>
        <v/>
      </c>
      <c r="BR16" s="145" t="str">
        <f t="shared" si="10"/>
        <v/>
      </c>
    </row>
    <row r="17" spans="1:70">
      <c r="A17" s="88">
        <v>13</v>
      </c>
      <c r="B17" s="113"/>
      <c r="C17" s="113"/>
      <c r="D17" s="113"/>
      <c r="E17" s="113"/>
      <c r="F17" s="89"/>
      <c r="G17" s="113"/>
      <c r="H17" s="114"/>
      <c r="I17" s="113"/>
      <c r="J17" s="113"/>
      <c r="K17" s="113"/>
      <c r="L17" s="113"/>
      <c r="M17" s="113"/>
      <c r="N17" s="113"/>
      <c r="O17" s="113"/>
      <c r="P17" s="113"/>
      <c r="Q17" s="113"/>
      <c r="R17" s="121"/>
      <c r="S17" s="113"/>
      <c r="T17" s="91"/>
      <c r="U17" s="115"/>
      <c r="V17" s="154" t="str">
        <f t="shared" si="11"/>
        <v/>
      </c>
      <c r="W17" s="117"/>
      <c r="X17" s="99"/>
      <c r="Y17" s="113"/>
      <c r="Z17" s="116"/>
      <c r="AA17" s="116"/>
      <c r="AB17" s="116"/>
      <c r="AC17" s="117"/>
      <c r="AD17" s="118"/>
      <c r="AE17" s="125" t="str">
        <f t="shared" si="0"/>
        <v/>
      </c>
      <c r="AF17" s="157"/>
      <c r="AG17" s="116"/>
      <c r="AH17" s="116"/>
      <c r="AI17" s="116"/>
      <c r="AJ17" s="117"/>
      <c r="AK17" s="117"/>
      <c r="AL17" s="93" t="str">
        <f t="shared" si="1"/>
        <v/>
      </c>
      <c r="AM17" s="113"/>
      <c r="AN17" s="95" t="str">
        <f t="shared" si="12"/>
        <v/>
      </c>
      <c r="AO17" s="113"/>
      <c r="AP17" s="119"/>
      <c r="AQ17" s="95">
        <f t="shared" si="2"/>
        <v>0</v>
      </c>
      <c r="AR17" s="95" t="str">
        <f t="shared" si="3"/>
        <v/>
      </c>
      <c r="AS17" s="119"/>
      <c r="AT17" s="95" t="str">
        <f t="shared" si="13"/>
        <v/>
      </c>
      <c r="AU17" s="119"/>
      <c r="AV17" s="95" t="str">
        <f t="shared" si="14"/>
        <v/>
      </c>
      <c r="AW17" s="119"/>
      <c r="AX17" s="95" t="str">
        <f t="shared" si="15"/>
        <v/>
      </c>
      <c r="AY17" s="115"/>
      <c r="AZ17" s="119"/>
      <c r="BA17" s="95" t="str">
        <f t="shared" si="16"/>
        <v/>
      </c>
      <c r="BB17" s="95" t="str">
        <f t="shared" si="17"/>
        <v/>
      </c>
      <c r="BC17" s="95" t="str">
        <f t="shared" si="4"/>
        <v/>
      </c>
      <c r="BD17" s="98" t="str">
        <f t="shared" si="22"/>
        <v/>
      </c>
      <c r="BE17" s="95" t="str">
        <f t="shared" si="18"/>
        <v/>
      </c>
      <c r="BF17" s="143"/>
      <c r="BG17" s="95" t="str">
        <f t="shared" si="19"/>
        <v/>
      </c>
      <c r="BH17" s="129"/>
      <c r="BI17" s="95" t="str">
        <f t="shared" si="20"/>
        <v/>
      </c>
      <c r="BJ17" s="163" t="str">
        <f t="shared" si="21"/>
        <v/>
      </c>
      <c r="BK17" s="115"/>
      <c r="BL17" s="119"/>
      <c r="BN17" s="139" t="str">
        <f t="shared" si="6"/>
        <v/>
      </c>
      <c r="BO17" s="149" t="str">
        <f t="shared" si="7"/>
        <v/>
      </c>
      <c r="BP17" s="139" t="str">
        <f t="shared" si="8"/>
        <v/>
      </c>
      <c r="BQ17" s="145" t="str">
        <f t="shared" si="9"/>
        <v/>
      </c>
      <c r="BR17" s="145" t="str">
        <f t="shared" si="10"/>
        <v/>
      </c>
    </row>
    <row r="18" spans="1:70">
      <c r="A18" s="88">
        <v>14</v>
      </c>
      <c r="B18" s="113"/>
      <c r="C18" s="113"/>
      <c r="D18" s="113"/>
      <c r="E18" s="113"/>
      <c r="F18" s="89"/>
      <c r="G18" s="113"/>
      <c r="H18" s="114"/>
      <c r="I18" s="113"/>
      <c r="J18" s="113"/>
      <c r="K18" s="113"/>
      <c r="L18" s="113"/>
      <c r="M18" s="113"/>
      <c r="N18" s="113"/>
      <c r="O18" s="113"/>
      <c r="P18" s="113"/>
      <c r="Q18" s="113"/>
      <c r="R18" s="121"/>
      <c r="S18" s="113"/>
      <c r="T18" s="91"/>
      <c r="U18" s="115"/>
      <c r="V18" s="154" t="str">
        <f t="shared" si="11"/>
        <v/>
      </c>
      <c r="W18" s="117"/>
      <c r="X18" s="99"/>
      <c r="Y18" s="113"/>
      <c r="Z18" s="116"/>
      <c r="AA18" s="116"/>
      <c r="AB18" s="116"/>
      <c r="AC18" s="117"/>
      <c r="AD18" s="118"/>
      <c r="AE18" s="125" t="str">
        <f t="shared" si="0"/>
        <v/>
      </c>
      <c r="AF18" s="157"/>
      <c r="AG18" s="116"/>
      <c r="AH18" s="116"/>
      <c r="AI18" s="116"/>
      <c r="AJ18" s="117"/>
      <c r="AK18" s="117"/>
      <c r="AL18" s="93" t="str">
        <f t="shared" si="1"/>
        <v/>
      </c>
      <c r="AM18" s="113"/>
      <c r="AN18" s="95" t="str">
        <f t="shared" si="12"/>
        <v/>
      </c>
      <c r="AO18" s="113"/>
      <c r="AP18" s="119"/>
      <c r="AQ18" s="95">
        <f t="shared" si="2"/>
        <v>0</v>
      </c>
      <c r="AR18" s="95" t="str">
        <f t="shared" si="3"/>
        <v/>
      </c>
      <c r="AS18" s="119"/>
      <c r="AT18" s="95" t="str">
        <f t="shared" si="13"/>
        <v/>
      </c>
      <c r="AU18" s="119"/>
      <c r="AV18" s="95" t="str">
        <f t="shared" si="14"/>
        <v/>
      </c>
      <c r="AW18" s="119"/>
      <c r="AX18" s="95" t="str">
        <f t="shared" si="15"/>
        <v/>
      </c>
      <c r="AY18" s="115"/>
      <c r="AZ18" s="119"/>
      <c r="BA18" s="95" t="str">
        <f t="shared" si="16"/>
        <v/>
      </c>
      <c r="BB18" s="95" t="str">
        <f t="shared" si="17"/>
        <v/>
      </c>
      <c r="BC18" s="95" t="str">
        <f t="shared" si="4"/>
        <v/>
      </c>
      <c r="BD18" s="98" t="str">
        <f t="shared" si="22"/>
        <v/>
      </c>
      <c r="BE18" s="95" t="str">
        <f t="shared" si="18"/>
        <v/>
      </c>
      <c r="BF18" s="143"/>
      <c r="BG18" s="95" t="str">
        <f t="shared" si="19"/>
        <v/>
      </c>
      <c r="BH18" s="129"/>
      <c r="BI18" s="95" t="str">
        <f t="shared" si="20"/>
        <v/>
      </c>
      <c r="BJ18" s="163" t="str">
        <f t="shared" si="21"/>
        <v/>
      </c>
      <c r="BK18" s="115"/>
      <c r="BL18" s="119"/>
      <c r="BN18" s="139" t="str">
        <f t="shared" si="6"/>
        <v/>
      </c>
      <c r="BO18" s="149" t="str">
        <f t="shared" si="7"/>
        <v/>
      </c>
      <c r="BP18" s="139" t="str">
        <f t="shared" si="8"/>
        <v/>
      </c>
      <c r="BQ18" s="145" t="str">
        <f t="shared" si="9"/>
        <v/>
      </c>
      <c r="BR18" s="145" t="str">
        <f t="shared" si="10"/>
        <v/>
      </c>
    </row>
    <row r="19" spans="1:70">
      <c r="A19" s="88">
        <v>15</v>
      </c>
      <c r="B19" s="113"/>
      <c r="C19" s="113"/>
      <c r="D19" s="113"/>
      <c r="E19" s="113"/>
      <c r="F19" s="89"/>
      <c r="G19" s="113"/>
      <c r="H19" s="114"/>
      <c r="I19" s="113"/>
      <c r="J19" s="113"/>
      <c r="K19" s="113"/>
      <c r="L19" s="113"/>
      <c r="M19" s="113"/>
      <c r="N19" s="113"/>
      <c r="O19" s="113"/>
      <c r="P19" s="113"/>
      <c r="Q19" s="113"/>
      <c r="R19" s="121"/>
      <c r="S19" s="113"/>
      <c r="T19" s="91"/>
      <c r="U19" s="115"/>
      <c r="V19" s="154" t="str">
        <f t="shared" si="11"/>
        <v/>
      </c>
      <c r="W19" s="117"/>
      <c r="X19" s="99"/>
      <c r="Y19" s="113"/>
      <c r="Z19" s="116"/>
      <c r="AA19" s="116"/>
      <c r="AB19" s="116"/>
      <c r="AC19" s="117"/>
      <c r="AD19" s="118"/>
      <c r="AE19" s="125" t="str">
        <f t="shared" si="0"/>
        <v/>
      </c>
      <c r="AF19" s="157"/>
      <c r="AG19" s="116"/>
      <c r="AH19" s="116"/>
      <c r="AI19" s="116"/>
      <c r="AJ19" s="117"/>
      <c r="AK19" s="117"/>
      <c r="AL19" s="93" t="str">
        <f t="shared" si="1"/>
        <v/>
      </c>
      <c r="AM19" s="113"/>
      <c r="AN19" s="95" t="str">
        <f t="shared" si="12"/>
        <v/>
      </c>
      <c r="AO19" s="113"/>
      <c r="AP19" s="119"/>
      <c r="AQ19" s="95">
        <f t="shared" si="2"/>
        <v>0</v>
      </c>
      <c r="AR19" s="95" t="str">
        <f t="shared" si="3"/>
        <v/>
      </c>
      <c r="AS19" s="119"/>
      <c r="AT19" s="95" t="str">
        <f t="shared" si="13"/>
        <v/>
      </c>
      <c r="AU19" s="119"/>
      <c r="AV19" s="95" t="str">
        <f t="shared" si="14"/>
        <v/>
      </c>
      <c r="AW19" s="119"/>
      <c r="AX19" s="95" t="str">
        <f t="shared" si="15"/>
        <v/>
      </c>
      <c r="AY19" s="115"/>
      <c r="AZ19" s="119"/>
      <c r="BA19" s="95" t="str">
        <f t="shared" si="16"/>
        <v/>
      </c>
      <c r="BB19" s="95" t="str">
        <f t="shared" si="17"/>
        <v/>
      </c>
      <c r="BC19" s="95" t="str">
        <f t="shared" si="4"/>
        <v/>
      </c>
      <c r="BD19" s="98" t="str">
        <f t="shared" si="22"/>
        <v/>
      </c>
      <c r="BE19" s="95" t="str">
        <f t="shared" si="18"/>
        <v/>
      </c>
      <c r="BF19" s="143"/>
      <c r="BG19" s="95" t="str">
        <f t="shared" si="19"/>
        <v/>
      </c>
      <c r="BH19" s="129"/>
      <c r="BI19" s="95" t="str">
        <f t="shared" si="20"/>
        <v/>
      </c>
      <c r="BJ19" s="163" t="str">
        <f t="shared" si="21"/>
        <v/>
      </c>
      <c r="BK19" s="115"/>
      <c r="BL19" s="119"/>
      <c r="BN19" s="139" t="str">
        <f t="shared" si="6"/>
        <v/>
      </c>
      <c r="BO19" s="149" t="str">
        <f t="shared" si="7"/>
        <v/>
      </c>
      <c r="BP19" s="139" t="str">
        <f t="shared" si="8"/>
        <v/>
      </c>
      <c r="BQ19" s="145" t="str">
        <f t="shared" si="9"/>
        <v/>
      </c>
      <c r="BR19" s="145" t="str">
        <f t="shared" si="10"/>
        <v/>
      </c>
    </row>
    <row r="20" spans="1:70">
      <c r="A20" s="88">
        <v>16</v>
      </c>
      <c r="B20" s="113"/>
      <c r="C20" s="113"/>
      <c r="D20" s="113"/>
      <c r="E20" s="113"/>
      <c r="F20" s="89"/>
      <c r="G20" s="113"/>
      <c r="H20" s="114"/>
      <c r="I20" s="113"/>
      <c r="J20" s="113"/>
      <c r="K20" s="113"/>
      <c r="L20" s="113"/>
      <c r="M20" s="113"/>
      <c r="N20" s="113"/>
      <c r="O20" s="113"/>
      <c r="P20" s="113"/>
      <c r="Q20" s="113"/>
      <c r="R20" s="121"/>
      <c r="S20" s="113"/>
      <c r="T20" s="91"/>
      <c r="U20" s="115"/>
      <c r="V20" s="154" t="str">
        <f t="shared" si="11"/>
        <v/>
      </c>
      <c r="W20" s="117"/>
      <c r="X20" s="99"/>
      <c r="Y20" s="113"/>
      <c r="Z20" s="116"/>
      <c r="AA20" s="116"/>
      <c r="AB20" s="116"/>
      <c r="AC20" s="117"/>
      <c r="AD20" s="118"/>
      <c r="AE20" s="125" t="str">
        <f t="shared" si="0"/>
        <v/>
      </c>
      <c r="AF20" s="157"/>
      <c r="AG20" s="116"/>
      <c r="AH20" s="116"/>
      <c r="AI20" s="116"/>
      <c r="AJ20" s="117"/>
      <c r="AK20" s="117"/>
      <c r="AL20" s="93" t="str">
        <f t="shared" si="1"/>
        <v/>
      </c>
      <c r="AM20" s="113"/>
      <c r="AN20" s="95" t="str">
        <f t="shared" si="12"/>
        <v/>
      </c>
      <c r="AO20" s="113"/>
      <c r="AP20" s="119"/>
      <c r="AQ20" s="95">
        <f t="shared" si="2"/>
        <v>0</v>
      </c>
      <c r="AR20" s="95" t="str">
        <f t="shared" si="3"/>
        <v/>
      </c>
      <c r="AS20" s="119"/>
      <c r="AT20" s="95" t="str">
        <f t="shared" si="13"/>
        <v/>
      </c>
      <c r="AU20" s="119"/>
      <c r="AV20" s="95" t="str">
        <f t="shared" si="14"/>
        <v/>
      </c>
      <c r="AW20" s="119"/>
      <c r="AX20" s="95" t="str">
        <f t="shared" si="15"/>
        <v/>
      </c>
      <c r="AY20" s="115"/>
      <c r="AZ20" s="119"/>
      <c r="BA20" s="95" t="str">
        <f t="shared" si="16"/>
        <v/>
      </c>
      <c r="BB20" s="95" t="str">
        <f t="shared" si="17"/>
        <v/>
      </c>
      <c r="BC20" s="95" t="str">
        <f t="shared" si="4"/>
        <v/>
      </c>
      <c r="BD20" s="98" t="str">
        <f t="shared" si="22"/>
        <v/>
      </c>
      <c r="BE20" s="95" t="str">
        <f t="shared" si="18"/>
        <v/>
      </c>
      <c r="BF20" s="143"/>
      <c r="BG20" s="95" t="str">
        <f t="shared" si="19"/>
        <v/>
      </c>
      <c r="BH20" s="129"/>
      <c r="BI20" s="95" t="str">
        <f t="shared" si="20"/>
        <v/>
      </c>
      <c r="BJ20" s="163" t="str">
        <f t="shared" si="21"/>
        <v/>
      </c>
      <c r="BK20" s="115"/>
      <c r="BL20" s="119"/>
      <c r="BN20" s="139" t="str">
        <f t="shared" si="6"/>
        <v/>
      </c>
      <c r="BO20" s="149" t="str">
        <f t="shared" si="7"/>
        <v/>
      </c>
      <c r="BP20" s="139" t="str">
        <f t="shared" si="8"/>
        <v/>
      </c>
      <c r="BQ20" s="145" t="str">
        <f t="shared" si="9"/>
        <v/>
      </c>
      <c r="BR20" s="145" t="str">
        <f t="shared" si="10"/>
        <v/>
      </c>
    </row>
    <row r="21" spans="1:70">
      <c r="A21" s="88">
        <v>17</v>
      </c>
      <c r="B21" s="113"/>
      <c r="C21" s="113"/>
      <c r="D21" s="113"/>
      <c r="E21" s="113"/>
      <c r="F21" s="89"/>
      <c r="G21" s="113"/>
      <c r="H21" s="114"/>
      <c r="I21" s="113"/>
      <c r="J21" s="113"/>
      <c r="K21" s="113"/>
      <c r="L21" s="113"/>
      <c r="M21" s="113"/>
      <c r="N21" s="113"/>
      <c r="O21" s="113"/>
      <c r="P21" s="113"/>
      <c r="Q21" s="113"/>
      <c r="R21" s="121"/>
      <c r="S21" s="113"/>
      <c r="T21" s="91"/>
      <c r="U21" s="115"/>
      <c r="V21" s="154" t="str">
        <f t="shared" si="11"/>
        <v/>
      </c>
      <c r="W21" s="117"/>
      <c r="X21" s="99"/>
      <c r="Y21" s="113"/>
      <c r="Z21" s="116"/>
      <c r="AA21" s="116"/>
      <c r="AB21" s="116"/>
      <c r="AC21" s="117"/>
      <c r="AD21" s="118"/>
      <c r="AE21" s="125" t="str">
        <f t="shared" si="0"/>
        <v/>
      </c>
      <c r="AF21" s="157"/>
      <c r="AG21" s="116"/>
      <c r="AH21" s="116"/>
      <c r="AI21" s="116"/>
      <c r="AJ21" s="117"/>
      <c r="AK21" s="117"/>
      <c r="AL21" s="93" t="str">
        <f t="shared" si="1"/>
        <v/>
      </c>
      <c r="AM21" s="113"/>
      <c r="AN21" s="95" t="str">
        <f t="shared" si="12"/>
        <v/>
      </c>
      <c r="AO21" s="113"/>
      <c r="AP21" s="119"/>
      <c r="AQ21" s="95">
        <f t="shared" si="2"/>
        <v>0</v>
      </c>
      <c r="AR21" s="95" t="str">
        <f t="shared" si="3"/>
        <v/>
      </c>
      <c r="AS21" s="119"/>
      <c r="AT21" s="95" t="str">
        <f t="shared" si="13"/>
        <v/>
      </c>
      <c r="AU21" s="119"/>
      <c r="AV21" s="95" t="str">
        <f t="shared" si="14"/>
        <v/>
      </c>
      <c r="AW21" s="119"/>
      <c r="AX21" s="95" t="str">
        <f t="shared" si="15"/>
        <v/>
      </c>
      <c r="AY21" s="115"/>
      <c r="AZ21" s="119"/>
      <c r="BA21" s="95" t="str">
        <f t="shared" si="16"/>
        <v/>
      </c>
      <c r="BB21" s="95" t="str">
        <f t="shared" si="17"/>
        <v/>
      </c>
      <c r="BC21" s="95" t="str">
        <f t="shared" si="4"/>
        <v/>
      </c>
      <c r="BD21" s="98" t="str">
        <f t="shared" si="22"/>
        <v/>
      </c>
      <c r="BE21" s="95" t="str">
        <f t="shared" si="18"/>
        <v/>
      </c>
      <c r="BF21" s="143"/>
      <c r="BG21" s="95" t="str">
        <f t="shared" si="19"/>
        <v/>
      </c>
      <c r="BH21" s="129"/>
      <c r="BI21" s="95" t="str">
        <f t="shared" si="20"/>
        <v/>
      </c>
      <c r="BJ21" s="163" t="str">
        <f t="shared" si="21"/>
        <v/>
      </c>
      <c r="BK21" s="115"/>
      <c r="BL21" s="119"/>
      <c r="BN21" s="139" t="str">
        <f t="shared" si="6"/>
        <v/>
      </c>
      <c r="BO21" s="149" t="str">
        <f t="shared" si="7"/>
        <v/>
      </c>
      <c r="BP21" s="139" t="str">
        <f t="shared" si="8"/>
        <v/>
      </c>
      <c r="BQ21" s="145" t="str">
        <f t="shared" si="9"/>
        <v/>
      </c>
      <c r="BR21" s="145" t="str">
        <f t="shared" si="10"/>
        <v/>
      </c>
    </row>
    <row r="22" spans="1:70">
      <c r="A22" s="88">
        <v>18</v>
      </c>
      <c r="B22" s="113"/>
      <c r="C22" s="113"/>
      <c r="D22" s="113"/>
      <c r="E22" s="113"/>
      <c r="F22" s="89"/>
      <c r="G22" s="113"/>
      <c r="H22" s="114"/>
      <c r="I22" s="113"/>
      <c r="J22" s="113"/>
      <c r="K22" s="113"/>
      <c r="L22" s="113"/>
      <c r="M22" s="113"/>
      <c r="N22" s="113"/>
      <c r="O22" s="113"/>
      <c r="P22" s="113"/>
      <c r="Q22" s="113"/>
      <c r="R22" s="121"/>
      <c r="S22" s="113"/>
      <c r="T22" s="91"/>
      <c r="U22" s="115"/>
      <c r="V22" s="154" t="str">
        <f t="shared" si="11"/>
        <v/>
      </c>
      <c r="W22" s="117"/>
      <c r="X22" s="99"/>
      <c r="Y22" s="113"/>
      <c r="Z22" s="116"/>
      <c r="AA22" s="116"/>
      <c r="AB22" s="116"/>
      <c r="AC22" s="117"/>
      <c r="AD22" s="118"/>
      <c r="AE22" s="125" t="str">
        <f t="shared" si="0"/>
        <v/>
      </c>
      <c r="AF22" s="157"/>
      <c r="AG22" s="116"/>
      <c r="AH22" s="116"/>
      <c r="AI22" s="116"/>
      <c r="AJ22" s="117"/>
      <c r="AK22" s="117"/>
      <c r="AL22" s="93" t="str">
        <f t="shared" si="1"/>
        <v/>
      </c>
      <c r="AM22" s="113"/>
      <c r="AN22" s="95" t="str">
        <f t="shared" si="12"/>
        <v/>
      </c>
      <c r="AO22" s="113"/>
      <c r="AP22" s="119"/>
      <c r="AQ22" s="95">
        <f t="shared" si="2"/>
        <v>0</v>
      </c>
      <c r="AR22" s="95" t="str">
        <f t="shared" si="3"/>
        <v/>
      </c>
      <c r="AS22" s="119"/>
      <c r="AT22" s="95" t="str">
        <f t="shared" si="13"/>
        <v/>
      </c>
      <c r="AU22" s="119"/>
      <c r="AV22" s="95" t="str">
        <f t="shared" si="14"/>
        <v/>
      </c>
      <c r="AW22" s="119"/>
      <c r="AX22" s="95" t="str">
        <f t="shared" si="15"/>
        <v/>
      </c>
      <c r="AY22" s="115"/>
      <c r="AZ22" s="119"/>
      <c r="BA22" s="95" t="str">
        <f t="shared" si="16"/>
        <v/>
      </c>
      <c r="BB22" s="95" t="str">
        <f t="shared" si="17"/>
        <v/>
      </c>
      <c r="BC22" s="95" t="str">
        <f t="shared" si="4"/>
        <v/>
      </c>
      <c r="BD22" s="98" t="str">
        <f t="shared" si="22"/>
        <v/>
      </c>
      <c r="BE22" s="95" t="str">
        <f t="shared" si="18"/>
        <v/>
      </c>
      <c r="BF22" s="143"/>
      <c r="BG22" s="95" t="str">
        <f t="shared" si="19"/>
        <v/>
      </c>
      <c r="BH22" s="129"/>
      <c r="BI22" s="95" t="str">
        <f t="shared" si="20"/>
        <v/>
      </c>
      <c r="BJ22" s="163" t="str">
        <f t="shared" si="21"/>
        <v/>
      </c>
      <c r="BK22" s="115"/>
      <c r="BL22" s="119"/>
      <c r="BN22" s="139" t="str">
        <f t="shared" si="6"/>
        <v/>
      </c>
      <c r="BO22" s="149" t="str">
        <f t="shared" si="7"/>
        <v/>
      </c>
      <c r="BP22" s="139" t="str">
        <f t="shared" si="8"/>
        <v/>
      </c>
      <c r="BQ22" s="145" t="str">
        <f t="shared" si="9"/>
        <v/>
      </c>
      <c r="BR22" s="145" t="str">
        <f t="shared" si="10"/>
        <v/>
      </c>
    </row>
    <row r="23" spans="1:70">
      <c r="A23" s="88">
        <v>19</v>
      </c>
      <c r="B23" s="113"/>
      <c r="C23" s="113"/>
      <c r="D23" s="113"/>
      <c r="E23" s="113"/>
      <c r="F23" s="89"/>
      <c r="G23" s="113"/>
      <c r="H23" s="114"/>
      <c r="I23" s="113"/>
      <c r="J23" s="113"/>
      <c r="K23" s="113"/>
      <c r="L23" s="113"/>
      <c r="M23" s="113"/>
      <c r="N23" s="113"/>
      <c r="O23" s="113"/>
      <c r="P23" s="113"/>
      <c r="Q23" s="113"/>
      <c r="R23" s="121"/>
      <c r="S23" s="113"/>
      <c r="T23" s="91"/>
      <c r="U23" s="115"/>
      <c r="V23" s="154" t="str">
        <f t="shared" si="11"/>
        <v/>
      </c>
      <c r="W23" s="117"/>
      <c r="X23" s="99"/>
      <c r="Y23" s="113"/>
      <c r="Z23" s="116"/>
      <c r="AA23" s="116"/>
      <c r="AB23" s="116"/>
      <c r="AC23" s="117"/>
      <c r="AD23" s="118"/>
      <c r="AE23" s="125" t="str">
        <f t="shared" si="0"/>
        <v/>
      </c>
      <c r="AF23" s="157"/>
      <c r="AG23" s="116"/>
      <c r="AH23" s="116"/>
      <c r="AI23" s="116"/>
      <c r="AJ23" s="117"/>
      <c r="AK23" s="117"/>
      <c r="AL23" s="93" t="str">
        <f t="shared" si="1"/>
        <v/>
      </c>
      <c r="AM23" s="113"/>
      <c r="AN23" s="95" t="str">
        <f t="shared" si="12"/>
        <v/>
      </c>
      <c r="AO23" s="113"/>
      <c r="AP23" s="119"/>
      <c r="AQ23" s="95">
        <f t="shared" si="2"/>
        <v>0</v>
      </c>
      <c r="AR23" s="95" t="str">
        <f t="shared" si="3"/>
        <v/>
      </c>
      <c r="AS23" s="119"/>
      <c r="AT23" s="95" t="str">
        <f t="shared" si="13"/>
        <v/>
      </c>
      <c r="AU23" s="119"/>
      <c r="AV23" s="95" t="str">
        <f t="shared" si="14"/>
        <v/>
      </c>
      <c r="AW23" s="119"/>
      <c r="AX23" s="95" t="str">
        <f t="shared" si="15"/>
        <v/>
      </c>
      <c r="AY23" s="115"/>
      <c r="AZ23" s="119"/>
      <c r="BA23" s="95" t="str">
        <f t="shared" si="16"/>
        <v/>
      </c>
      <c r="BB23" s="95" t="str">
        <f t="shared" si="17"/>
        <v/>
      </c>
      <c r="BC23" s="95" t="str">
        <f t="shared" si="4"/>
        <v/>
      </c>
      <c r="BD23" s="98" t="str">
        <f t="shared" si="22"/>
        <v/>
      </c>
      <c r="BE23" s="95" t="str">
        <f t="shared" si="18"/>
        <v/>
      </c>
      <c r="BF23" s="143"/>
      <c r="BG23" s="95" t="str">
        <f t="shared" si="19"/>
        <v/>
      </c>
      <c r="BH23" s="129"/>
      <c r="BI23" s="95" t="str">
        <f t="shared" si="20"/>
        <v/>
      </c>
      <c r="BJ23" s="163" t="str">
        <f t="shared" si="21"/>
        <v/>
      </c>
      <c r="BK23" s="115"/>
      <c r="BL23" s="119"/>
      <c r="BN23" s="139" t="str">
        <f t="shared" si="6"/>
        <v/>
      </c>
      <c r="BO23" s="149" t="str">
        <f t="shared" si="7"/>
        <v/>
      </c>
      <c r="BP23" s="139" t="str">
        <f t="shared" si="8"/>
        <v/>
      </c>
      <c r="BQ23" s="145" t="str">
        <f t="shared" si="9"/>
        <v/>
      </c>
      <c r="BR23" s="145" t="str">
        <f t="shared" si="10"/>
        <v/>
      </c>
    </row>
    <row r="24" spans="1:70">
      <c r="A24" s="88">
        <v>20</v>
      </c>
      <c r="B24" s="113"/>
      <c r="C24" s="113"/>
      <c r="D24" s="113"/>
      <c r="E24" s="113"/>
      <c r="F24" s="89"/>
      <c r="G24" s="113"/>
      <c r="H24" s="114"/>
      <c r="I24" s="113"/>
      <c r="J24" s="113"/>
      <c r="K24" s="113"/>
      <c r="L24" s="113"/>
      <c r="M24" s="113"/>
      <c r="N24" s="113"/>
      <c r="O24" s="113"/>
      <c r="P24" s="113"/>
      <c r="Q24" s="113"/>
      <c r="R24" s="121"/>
      <c r="S24" s="113"/>
      <c r="T24" s="91"/>
      <c r="U24" s="115"/>
      <c r="V24" s="154" t="str">
        <f t="shared" si="11"/>
        <v/>
      </c>
      <c r="W24" s="117"/>
      <c r="X24" s="99"/>
      <c r="Y24" s="113"/>
      <c r="Z24" s="116"/>
      <c r="AA24" s="116"/>
      <c r="AB24" s="116"/>
      <c r="AC24" s="117"/>
      <c r="AD24" s="118"/>
      <c r="AE24" s="125" t="str">
        <f t="shared" si="0"/>
        <v/>
      </c>
      <c r="AF24" s="157"/>
      <c r="AG24" s="116"/>
      <c r="AH24" s="116"/>
      <c r="AI24" s="116"/>
      <c r="AJ24" s="117"/>
      <c r="AK24" s="117"/>
      <c r="AL24" s="93" t="str">
        <f t="shared" si="1"/>
        <v/>
      </c>
      <c r="AM24" s="113"/>
      <c r="AN24" s="95" t="str">
        <f t="shared" si="12"/>
        <v/>
      </c>
      <c r="AO24" s="113"/>
      <c r="AP24" s="119"/>
      <c r="AQ24" s="95">
        <f t="shared" si="2"/>
        <v>0</v>
      </c>
      <c r="AR24" s="95" t="str">
        <f t="shared" si="3"/>
        <v/>
      </c>
      <c r="AS24" s="119"/>
      <c r="AT24" s="95" t="str">
        <f t="shared" si="13"/>
        <v/>
      </c>
      <c r="AU24" s="119"/>
      <c r="AV24" s="95" t="str">
        <f t="shared" si="14"/>
        <v/>
      </c>
      <c r="AW24" s="119"/>
      <c r="AX24" s="95" t="str">
        <f t="shared" si="15"/>
        <v/>
      </c>
      <c r="AY24" s="115"/>
      <c r="AZ24" s="119"/>
      <c r="BA24" s="95" t="str">
        <f t="shared" si="16"/>
        <v/>
      </c>
      <c r="BB24" s="95" t="str">
        <f t="shared" si="17"/>
        <v/>
      </c>
      <c r="BC24" s="95" t="str">
        <f t="shared" si="4"/>
        <v/>
      </c>
      <c r="BD24" s="98" t="str">
        <f t="shared" si="22"/>
        <v/>
      </c>
      <c r="BE24" s="95" t="str">
        <f t="shared" si="18"/>
        <v/>
      </c>
      <c r="BF24" s="143"/>
      <c r="BG24" s="95" t="str">
        <f t="shared" si="19"/>
        <v/>
      </c>
      <c r="BH24" s="129"/>
      <c r="BI24" s="95" t="str">
        <f t="shared" si="20"/>
        <v/>
      </c>
      <c r="BJ24" s="163" t="str">
        <f t="shared" si="21"/>
        <v/>
      </c>
      <c r="BK24" s="115"/>
      <c r="BL24" s="119"/>
      <c r="BN24" s="139" t="str">
        <f t="shared" si="6"/>
        <v/>
      </c>
      <c r="BO24" s="149" t="str">
        <f t="shared" si="7"/>
        <v/>
      </c>
      <c r="BP24" s="139" t="str">
        <f t="shared" si="8"/>
        <v/>
      </c>
      <c r="BQ24" s="145" t="str">
        <f t="shared" si="9"/>
        <v/>
      </c>
      <c r="BR24" s="145" t="str">
        <f t="shared" si="10"/>
        <v/>
      </c>
    </row>
    <row r="25" spans="1:70">
      <c r="A25" s="88">
        <v>21</v>
      </c>
      <c r="B25" s="113"/>
      <c r="C25" s="113"/>
      <c r="D25" s="113"/>
      <c r="E25" s="113"/>
      <c r="F25" s="89"/>
      <c r="G25" s="113"/>
      <c r="H25" s="114"/>
      <c r="I25" s="113"/>
      <c r="J25" s="113"/>
      <c r="K25" s="113"/>
      <c r="L25" s="113"/>
      <c r="M25" s="113"/>
      <c r="N25" s="113"/>
      <c r="O25" s="113"/>
      <c r="P25" s="113"/>
      <c r="Q25" s="113"/>
      <c r="R25" s="121"/>
      <c r="S25" s="113"/>
      <c r="T25" s="91"/>
      <c r="U25" s="115"/>
      <c r="V25" s="154" t="str">
        <f t="shared" si="11"/>
        <v/>
      </c>
      <c r="W25" s="117"/>
      <c r="X25" s="99"/>
      <c r="Y25" s="113"/>
      <c r="Z25" s="116"/>
      <c r="AA25" s="116"/>
      <c r="AB25" s="116"/>
      <c r="AC25" s="117"/>
      <c r="AD25" s="118"/>
      <c r="AE25" s="125" t="str">
        <f t="shared" si="0"/>
        <v/>
      </c>
      <c r="AF25" s="157"/>
      <c r="AG25" s="116"/>
      <c r="AH25" s="116"/>
      <c r="AI25" s="116"/>
      <c r="AJ25" s="117"/>
      <c r="AK25" s="117"/>
      <c r="AL25" s="93" t="str">
        <f t="shared" si="1"/>
        <v/>
      </c>
      <c r="AM25" s="113"/>
      <c r="AN25" s="95" t="str">
        <f t="shared" si="12"/>
        <v/>
      </c>
      <c r="AO25" s="113"/>
      <c r="AP25" s="119"/>
      <c r="AQ25" s="95">
        <f t="shared" si="2"/>
        <v>0</v>
      </c>
      <c r="AR25" s="95" t="str">
        <f t="shared" si="3"/>
        <v/>
      </c>
      <c r="AS25" s="119"/>
      <c r="AT25" s="95" t="str">
        <f t="shared" si="13"/>
        <v/>
      </c>
      <c r="AU25" s="119"/>
      <c r="AV25" s="95" t="str">
        <f t="shared" si="14"/>
        <v/>
      </c>
      <c r="AW25" s="119"/>
      <c r="AX25" s="95" t="str">
        <f t="shared" si="15"/>
        <v/>
      </c>
      <c r="AY25" s="115"/>
      <c r="AZ25" s="119"/>
      <c r="BA25" s="95" t="str">
        <f t="shared" si="16"/>
        <v/>
      </c>
      <c r="BB25" s="95" t="str">
        <f t="shared" si="17"/>
        <v/>
      </c>
      <c r="BC25" s="95" t="str">
        <f t="shared" si="4"/>
        <v/>
      </c>
      <c r="BD25" s="98" t="str">
        <f t="shared" si="22"/>
        <v/>
      </c>
      <c r="BE25" s="95" t="str">
        <f t="shared" si="18"/>
        <v/>
      </c>
      <c r="BF25" s="143"/>
      <c r="BG25" s="95" t="str">
        <f t="shared" si="19"/>
        <v/>
      </c>
      <c r="BH25" s="129"/>
      <c r="BI25" s="95" t="str">
        <f t="shared" si="20"/>
        <v/>
      </c>
      <c r="BJ25" s="163" t="str">
        <f t="shared" si="21"/>
        <v/>
      </c>
      <c r="BK25" s="115"/>
      <c r="BL25" s="119"/>
      <c r="BN25" s="139" t="str">
        <f t="shared" si="6"/>
        <v/>
      </c>
      <c r="BO25" s="149" t="str">
        <f t="shared" si="7"/>
        <v/>
      </c>
      <c r="BP25" s="139" t="str">
        <f t="shared" si="8"/>
        <v/>
      </c>
      <c r="BQ25" s="145" t="str">
        <f t="shared" si="9"/>
        <v/>
      </c>
      <c r="BR25" s="145" t="str">
        <f t="shared" si="10"/>
        <v/>
      </c>
    </row>
    <row r="26" spans="1:70">
      <c r="A26" s="88">
        <v>22</v>
      </c>
      <c r="B26" s="113"/>
      <c r="C26" s="113"/>
      <c r="D26" s="113"/>
      <c r="E26" s="113"/>
      <c r="F26" s="89"/>
      <c r="G26" s="113"/>
      <c r="H26" s="114"/>
      <c r="I26" s="113"/>
      <c r="J26" s="113"/>
      <c r="K26" s="113"/>
      <c r="L26" s="113"/>
      <c r="M26" s="113"/>
      <c r="N26" s="113"/>
      <c r="O26" s="113"/>
      <c r="P26" s="113"/>
      <c r="Q26" s="113"/>
      <c r="R26" s="121"/>
      <c r="S26" s="113"/>
      <c r="T26" s="91"/>
      <c r="U26" s="115"/>
      <c r="V26" s="154" t="str">
        <f t="shared" si="11"/>
        <v/>
      </c>
      <c r="W26" s="117"/>
      <c r="X26" s="99"/>
      <c r="Y26" s="113"/>
      <c r="Z26" s="116"/>
      <c r="AA26" s="116"/>
      <c r="AB26" s="116"/>
      <c r="AC26" s="117"/>
      <c r="AD26" s="118"/>
      <c r="AE26" s="125" t="str">
        <f t="shared" si="0"/>
        <v/>
      </c>
      <c r="AF26" s="157"/>
      <c r="AG26" s="116"/>
      <c r="AH26" s="116"/>
      <c r="AI26" s="116"/>
      <c r="AJ26" s="117"/>
      <c r="AK26" s="117"/>
      <c r="AL26" s="93" t="str">
        <f t="shared" si="1"/>
        <v/>
      </c>
      <c r="AM26" s="113"/>
      <c r="AN26" s="95" t="str">
        <f t="shared" si="12"/>
        <v/>
      </c>
      <c r="AO26" s="113"/>
      <c r="AP26" s="119"/>
      <c r="AQ26" s="95">
        <f t="shared" si="2"/>
        <v>0</v>
      </c>
      <c r="AR26" s="95" t="str">
        <f t="shared" si="3"/>
        <v/>
      </c>
      <c r="AS26" s="119"/>
      <c r="AT26" s="95" t="str">
        <f t="shared" si="13"/>
        <v/>
      </c>
      <c r="AU26" s="119"/>
      <c r="AV26" s="95" t="str">
        <f t="shared" si="14"/>
        <v/>
      </c>
      <c r="AW26" s="119"/>
      <c r="AX26" s="95" t="str">
        <f t="shared" si="15"/>
        <v/>
      </c>
      <c r="AY26" s="115"/>
      <c r="AZ26" s="119"/>
      <c r="BA26" s="95" t="str">
        <f t="shared" si="16"/>
        <v/>
      </c>
      <c r="BB26" s="95" t="str">
        <f t="shared" si="17"/>
        <v/>
      </c>
      <c r="BC26" s="95" t="str">
        <f t="shared" si="4"/>
        <v/>
      </c>
      <c r="BD26" s="98" t="str">
        <f t="shared" si="22"/>
        <v/>
      </c>
      <c r="BE26" s="95" t="str">
        <f t="shared" si="18"/>
        <v/>
      </c>
      <c r="BF26" s="143"/>
      <c r="BG26" s="95" t="str">
        <f t="shared" si="19"/>
        <v/>
      </c>
      <c r="BH26" s="129"/>
      <c r="BI26" s="95" t="str">
        <f t="shared" si="20"/>
        <v/>
      </c>
      <c r="BJ26" s="163" t="str">
        <f t="shared" si="21"/>
        <v/>
      </c>
      <c r="BK26" s="115"/>
      <c r="BL26" s="119"/>
      <c r="BN26" s="139" t="str">
        <f t="shared" si="6"/>
        <v/>
      </c>
      <c r="BO26" s="149" t="str">
        <f t="shared" si="7"/>
        <v/>
      </c>
      <c r="BP26" s="139" t="str">
        <f t="shared" si="8"/>
        <v/>
      </c>
      <c r="BQ26" s="145" t="str">
        <f t="shared" si="9"/>
        <v/>
      </c>
      <c r="BR26" s="145" t="str">
        <f t="shared" si="10"/>
        <v/>
      </c>
    </row>
    <row r="27" spans="1:70">
      <c r="A27" s="88">
        <v>23</v>
      </c>
      <c r="B27" s="113"/>
      <c r="C27" s="113"/>
      <c r="D27" s="113"/>
      <c r="E27" s="113"/>
      <c r="F27" s="89"/>
      <c r="G27" s="113"/>
      <c r="H27" s="114"/>
      <c r="I27" s="113"/>
      <c r="J27" s="113"/>
      <c r="K27" s="113"/>
      <c r="L27" s="113"/>
      <c r="M27" s="113"/>
      <c r="N27" s="113"/>
      <c r="O27" s="113"/>
      <c r="P27" s="113"/>
      <c r="Q27" s="113"/>
      <c r="R27" s="121"/>
      <c r="S27" s="113"/>
      <c r="T27" s="91"/>
      <c r="U27" s="115"/>
      <c r="V27" s="154" t="str">
        <f t="shared" si="11"/>
        <v/>
      </c>
      <c r="W27" s="117"/>
      <c r="X27" s="99"/>
      <c r="Y27" s="113"/>
      <c r="Z27" s="116"/>
      <c r="AA27" s="116"/>
      <c r="AB27" s="116"/>
      <c r="AC27" s="117"/>
      <c r="AD27" s="118"/>
      <c r="AE27" s="125" t="str">
        <f t="shared" si="0"/>
        <v/>
      </c>
      <c r="AF27" s="157"/>
      <c r="AG27" s="116"/>
      <c r="AH27" s="116"/>
      <c r="AI27" s="116"/>
      <c r="AJ27" s="117"/>
      <c r="AK27" s="117"/>
      <c r="AL27" s="93" t="str">
        <f t="shared" si="1"/>
        <v/>
      </c>
      <c r="AM27" s="113"/>
      <c r="AN27" s="95" t="str">
        <f t="shared" si="12"/>
        <v/>
      </c>
      <c r="AO27" s="113"/>
      <c r="AP27" s="119"/>
      <c r="AQ27" s="95">
        <f t="shared" si="2"/>
        <v>0</v>
      </c>
      <c r="AR27" s="95" t="str">
        <f t="shared" si="3"/>
        <v/>
      </c>
      <c r="AS27" s="119"/>
      <c r="AT27" s="95" t="str">
        <f t="shared" si="13"/>
        <v/>
      </c>
      <c r="AU27" s="119"/>
      <c r="AV27" s="95" t="str">
        <f t="shared" si="14"/>
        <v/>
      </c>
      <c r="AW27" s="119"/>
      <c r="AX27" s="95" t="str">
        <f t="shared" si="15"/>
        <v/>
      </c>
      <c r="AY27" s="115"/>
      <c r="AZ27" s="119"/>
      <c r="BA27" s="95" t="str">
        <f t="shared" si="16"/>
        <v/>
      </c>
      <c r="BB27" s="95" t="str">
        <f t="shared" si="17"/>
        <v/>
      </c>
      <c r="BC27" s="95" t="str">
        <f t="shared" si="4"/>
        <v/>
      </c>
      <c r="BD27" s="98" t="str">
        <f t="shared" si="22"/>
        <v/>
      </c>
      <c r="BE27" s="95" t="str">
        <f t="shared" si="18"/>
        <v/>
      </c>
      <c r="BF27" s="143"/>
      <c r="BG27" s="95" t="str">
        <f t="shared" si="19"/>
        <v/>
      </c>
      <c r="BH27" s="129"/>
      <c r="BI27" s="95" t="str">
        <f t="shared" si="20"/>
        <v/>
      </c>
      <c r="BJ27" s="163" t="str">
        <f t="shared" si="21"/>
        <v/>
      </c>
      <c r="BK27" s="115"/>
      <c r="BL27" s="119"/>
      <c r="BN27" s="139" t="str">
        <f t="shared" si="6"/>
        <v/>
      </c>
      <c r="BO27" s="149" t="str">
        <f t="shared" si="7"/>
        <v/>
      </c>
      <c r="BP27" s="139" t="str">
        <f t="shared" si="8"/>
        <v/>
      </c>
      <c r="BQ27" s="145" t="str">
        <f t="shared" si="9"/>
        <v/>
      </c>
      <c r="BR27" s="145" t="str">
        <f t="shared" si="10"/>
        <v/>
      </c>
    </row>
    <row r="28" spans="1:70">
      <c r="A28" s="88">
        <v>24</v>
      </c>
      <c r="B28" s="113"/>
      <c r="C28" s="113"/>
      <c r="D28" s="113"/>
      <c r="E28" s="113"/>
      <c r="F28" s="89"/>
      <c r="G28" s="113"/>
      <c r="H28" s="114"/>
      <c r="I28" s="113"/>
      <c r="J28" s="113"/>
      <c r="K28" s="113"/>
      <c r="L28" s="113"/>
      <c r="M28" s="113"/>
      <c r="N28" s="113"/>
      <c r="O28" s="113"/>
      <c r="P28" s="113"/>
      <c r="Q28" s="113"/>
      <c r="R28" s="121"/>
      <c r="S28" s="113"/>
      <c r="T28" s="91"/>
      <c r="U28" s="115"/>
      <c r="V28" s="154" t="str">
        <f t="shared" si="11"/>
        <v/>
      </c>
      <c r="W28" s="117"/>
      <c r="X28" s="99"/>
      <c r="Y28" s="113"/>
      <c r="Z28" s="116"/>
      <c r="AA28" s="116"/>
      <c r="AB28" s="116"/>
      <c r="AC28" s="117"/>
      <c r="AD28" s="118"/>
      <c r="AE28" s="125" t="str">
        <f t="shared" si="0"/>
        <v/>
      </c>
      <c r="AF28" s="157"/>
      <c r="AG28" s="116"/>
      <c r="AH28" s="116"/>
      <c r="AI28" s="116"/>
      <c r="AJ28" s="117"/>
      <c r="AK28" s="117"/>
      <c r="AL28" s="93" t="str">
        <f t="shared" si="1"/>
        <v/>
      </c>
      <c r="AM28" s="113"/>
      <c r="AN28" s="95" t="str">
        <f t="shared" si="12"/>
        <v/>
      </c>
      <c r="AO28" s="113"/>
      <c r="AP28" s="119"/>
      <c r="AQ28" s="95">
        <f t="shared" si="2"/>
        <v>0</v>
      </c>
      <c r="AR28" s="95" t="str">
        <f t="shared" si="3"/>
        <v/>
      </c>
      <c r="AS28" s="119"/>
      <c r="AT28" s="95" t="str">
        <f t="shared" si="13"/>
        <v/>
      </c>
      <c r="AU28" s="119"/>
      <c r="AV28" s="95" t="str">
        <f t="shared" si="14"/>
        <v/>
      </c>
      <c r="AW28" s="119"/>
      <c r="AX28" s="95" t="str">
        <f t="shared" si="15"/>
        <v/>
      </c>
      <c r="AY28" s="115"/>
      <c r="AZ28" s="119"/>
      <c r="BA28" s="95" t="str">
        <f t="shared" si="16"/>
        <v/>
      </c>
      <c r="BB28" s="95" t="str">
        <f t="shared" si="17"/>
        <v/>
      </c>
      <c r="BC28" s="95" t="str">
        <f t="shared" si="4"/>
        <v/>
      </c>
      <c r="BD28" s="98" t="str">
        <f t="shared" si="22"/>
        <v/>
      </c>
      <c r="BE28" s="95" t="str">
        <f t="shared" si="18"/>
        <v/>
      </c>
      <c r="BF28" s="143"/>
      <c r="BG28" s="95" t="str">
        <f t="shared" si="19"/>
        <v/>
      </c>
      <c r="BH28" s="129"/>
      <c r="BI28" s="95" t="str">
        <f t="shared" si="20"/>
        <v/>
      </c>
      <c r="BJ28" s="163" t="str">
        <f t="shared" si="21"/>
        <v/>
      </c>
      <c r="BK28" s="115"/>
      <c r="BL28" s="119"/>
      <c r="BN28" s="139" t="str">
        <f t="shared" si="6"/>
        <v/>
      </c>
      <c r="BO28" s="149" t="str">
        <f t="shared" si="7"/>
        <v/>
      </c>
      <c r="BP28" s="139" t="str">
        <f t="shared" si="8"/>
        <v/>
      </c>
      <c r="BQ28" s="145" t="str">
        <f t="shared" si="9"/>
        <v/>
      </c>
      <c r="BR28" s="145" t="str">
        <f t="shared" si="10"/>
        <v/>
      </c>
    </row>
    <row r="29" spans="1:70">
      <c r="A29" s="88">
        <v>25</v>
      </c>
      <c r="B29" s="113"/>
      <c r="C29" s="113"/>
      <c r="D29" s="113"/>
      <c r="E29" s="113"/>
      <c r="F29" s="89"/>
      <c r="G29" s="113"/>
      <c r="H29" s="114"/>
      <c r="I29" s="113"/>
      <c r="J29" s="113"/>
      <c r="K29" s="113"/>
      <c r="L29" s="113"/>
      <c r="M29" s="113"/>
      <c r="N29" s="113"/>
      <c r="O29" s="113"/>
      <c r="P29" s="113"/>
      <c r="Q29" s="113"/>
      <c r="R29" s="121"/>
      <c r="S29" s="113"/>
      <c r="T29" s="91"/>
      <c r="U29" s="115"/>
      <c r="V29" s="154" t="str">
        <f t="shared" si="11"/>
        <v/>
      </c>
      <c r="W29" s="117"/>
      <c r="X29" s="99"/>
      <c r="Y29" s="113"/>
      <c r="Z29" s="116"/>
      <c r="AA29" s="116"/>
      <c r="AB29" s="116"/>
      <c r="AC29" s="117"/>
      <c r="AD29" s="118"/>
      <c r="AE29" s="125" t="str">
        <f t="shared" si="0"/>
        <v/>
      </c>
      <c r="AF29" s="157"/>
      <c r="AG29" s="116"/>
      <c r="AH29" s="116"/>
      <c r="AI29" s="116"/>
      <c r="AJ29" s="117"/>
      <c r="AK29" s="117"/>
      <c r="AL29" s="93" t="str">
        <f t="shared" si="1"/>
        <v/>
      </c>
      <c r="AM29" s="113"/>
      <c r="AN29" s="95" t="str">
        <f t="shared" si="12"/>
        <v/>
      </c>
      <c r="AO29" s="113"/>
      <c r="AP29" s="119"/>
      <c r="AQ29" s="95">
        <f t="shared" si="2"/>
        <v>0</v>
      </c>
      <c r="AR29" s="95" t="str">
        <f t="shared" si="3"/>
        <v/>
      </c>
      <c r="AS29" s="119"/>
      <c r="AT29" s="95" t="str">
        <f t="shared" si="13"/>
        <v/>
      </c>
      <c r="AU29" s="119"/>
      <c r="AV29" s="95" t="str">
        <f t="shared" si="14"/>
        <v/>
      </c>
      <c r="AW29" s="119"/>
      <c r="AX29" s="95" t="str">
        <f t="shared" si="15"/>
        <v/>
      </c>
      <c r="AY29" s="115"/>
      <c r="AZ29" s="119"/>
      <c r="BA29" s="95" t="str">
        <f t="shared" si="16"/>
        <v/>
      </c>
      <c r="BB29" s="95" t="str">
        <f t="shared" si="17"/>
        <v/>
      </c>
      <c r="BC29" s="95" t="str">
        <f t="shared" si="4"/>
        <v/>
      </c>
      <c r="BD29" s="98" t="str">
        <f t="shared" si="22"/>
        <v/>
      </c>
      <c r="BE29" s="95" t="str">
        <f t="shared" si="18"/>
        <v/>
      </c>
      <c r="BF29" s="143"/>
      <c r="BG29" s="95" t="str">
        <f t="shared" si="19"/>
        <v/>
      </c>
      <c r="BH29" s="129"/>
      <c r="BI29" s="95" t="str">
        <f t="shared" si="20"/>
        <v/>
      </c>
      <c r="BJ29" s="163" t="str">
        <f t="shared" si="21"/>
        <v/>
      </c>
      <c r="BK29" s="115"/>
      <c r="BL29" s="119"/>
      <c r="BN29" s="139" t="str">
        <f t="shared" si="6"/>
        <v/>
      </c>
      <c r="BO29" s="149" t="str">
        <f t="shared" si="7"/>
        <v/>
      </c>
      <c r="BP29" s="139" t="str">
        <f t="shared" si="8"/>
        <v/>
      </c>
      <c r="BQ29" s="145" t="str">
        <f t="shared" si="9"/>
        <v/>
      </c>
      <c r="BR29" s="145" t="str">
        <f t="shared" si="10"/>
        <v/>
      </c>
    </row>
    <row r="30" spans="1:70">
      <c r="A30" s="88">
        <v>26</v>
      </c>
      <c r="B30" s="113"/>
      <c r="C30" s="113"/>
      <c r="D30" s="113"/>
      <c r="E30" s="113"/>
      <c r="F30" s="89"/>
      <c r="G30" s="113"/>
      <c r="H30" s="114"/>
      <c r="I30" s="113"/>
      <c r="J30" s="113"/>
      <c r="K30" s="113"/>
      <c r="L30" s="113"/>
      <c r="M30" s="113"/>
      <c r="N30" s="113"/>
      <c r="O30" s="113"/>
      <c r="P30" s="113"/>
      <c r="Q30" s="113"/>
      <c r="R30" s="121"/>
      <c r="S30" s="113"/>
      <c r="T30" s="91"/>
      <c r="U30" s="115"/>
      <c r="V30" s="154" t="str">
        <f t="shared" si="11"/>
        <v/>
      </c>
      <c r="W30" s="117"/>
      <c r="X30" s="99"/>
      <c r="Y30" s="113"/>
      <c r="Z30" s="116"/>
      <c r="AA30" s="116"/>
      <c r="AB30" s="116"/>
      <c r="AC30" s="117"/>
      <c r="AD30" s="118"/>
      <c r="AE30" s="125" t="str">
        <f t="shared" si="0"/>
        <v/>
      </c>
      <c r="AF30" s="157"/>
      <c r="AG30" s="116"/>
      <c r="AH30" s="116"/>
      <c r="AI30" s="116"/>
      <c r="AJ30" s="117"/>
      <c r="AK30" s="117"/>
      <c r="AL30" s="93" t="str">
        <f t="shared" si="1"/>
        <v/>
      </c>
      <c r="AM30" s="113"/>
      <c r="AN30" s="95" t="str">
        <f t="shared" si="12"/>
        <v/>
      </c>
      <c r="AO30" s="113"/>
      <c r="AP30" s="119"/>
      <c r="AQ30" s="95">
        <f t="shared" si="2"/>
        <v>0</v>
      </c>
      <c r="AR30" s="95" t="str">
        <f t="shared" si="3"/>
        <v/>
      </c>
      <c r="AS30" s="119"/>
      <c r="AT30" s="95" t="str">
        <f t="shared" si="13"/>
        <v/>
      </c>
      <c r="AU30" s="119"/>
      <c r="AV30" s="95" t="str">
        <f t="shared" si="14"/>
        <v/>
      </c>
      <c r="AW30" s="119"/>
      <c r="AX30" s="95" t="str">
        <f t="shared" si="15"/>
        <v/>
      </c>
      <c r="AY30" s="115"/>
      <c r="AZ30" s="119"/>
      <c r="BA30" s="95" t="str">
        <f t="shared" si="16"/>
        <v/>
      </c>
      <c r="BB30" s="95" t="str">
        <f t="shared" si="17"/>
        <v/>
      </c>
      <c r="BC30" s="95" t="str">
        <f t="shared" si="4"/>
        <v/>
      </c>
      <c r="BD30" s="98" t="str">
        <f t="shared" si="22"/>
        <v/>
      </c>
      <c r="BE30" s="95" t="str">
        <f t="shared" si="18"/>
        <v/>
      </c>
      <c r="BF30" s="143"/>
      <c r="BG30" s="95" t="str">
        <f t="shared" si="19"/>
        <v/>
      </c>
      <c r="BH30" s="129"/>
      <c r="BI30" s="95" t="str">
        <f t="shared" si="20"/>
        <v/>
      </c>
      <c r="BJ30" s="163" t="str">
        <f t="shared" si="21"/>
        <v/>
      </c>
      <c r="BK30" s="115"/>
      <c r="BL30" s="119"/>
      <c r="BN30" s="139" t="str">
        <f t="shared" si="6"/>
        <v/>
      </c>
      <c r="BO30" s="149" t="str">
        <f t="shared" si="7"/>
        <v/>
      </c>
      <c r="BP30" s="139" t="str">
        <f t="shared" si="8"/>
        <v/>
      </c>
      <c r="BQ30" s="145" t="str">
        <f t="shared" si="9"/>
        <v/>
      </c>
      <c r="BR30" s="145" t="str">
        <f t="shared" si="10"/>
        <v/>
      </c>
    </row>
    <row r="31" spans="1:70">
      <c r="A31" s="88">
        <v>27</v>
      </c>
      <c r="B31" s="113"/>
      <c r="C31" s="113"/>
      <c r="D31" s="113"/>
      <c r="E31" s="113"/>
      <c r="F31" s="89"/>
      <c r="G31" s="113"/>
      <c r="H31" s="114"/>
      <c r="I31" s="113"/>
      <c r="J31" s="113"/>
      <c r="K31" s="113"/>
      <c r="L31" s="113"/>
      <c r="M31" s="113"/>
      <c r="N31" s="113"/>
      <c r="O31" s="113"/>
      <c r="P31" s="113"/>
      <c r="Q31" s="113"/>
      <c r="R31" s="121"/>
      <c r="S31" s="113"/>
      <c r="T31" s="91"/>
      <c r="U31" s="115"/>
      <c r="V31" s="154" t="str">
        <f t="shared" si="11"/>
        <v/>
      </c>
      <c r="W31" s="117"/>
      <c r="X31" s="99"/>
      <c r="Y31" s="113"/>
      <c r="Z31" s="116"/>
      <c r="AA31" s="116"/>
      <c r="AB31" s="116"/>
      <c r="AC31" s="117"/>
      <c r="AD31" s="118"/>
      <c r="AE31" s="125" t="str">
        <f t="shared" si="0"/>
        <v/>
      </c>
      <c r="AF31" s="157"/>
      <c r="AG31" s="116"/>
      <c r="AH31" s="116"/>
      <c r="AI31" s="116"/>
      <c r="AJ31" s="117"/>
      <c r="AK31" s="117"/>
      <c r="AL31" s="93" t="str">
        <f t="shared" si="1"/>
        <v/>
      </c>
      <c r="AM31" s="113"/>
      <c r="AN31" s="95" t="str">
        <f t="shared" si="12"/>
        <v/>
      </c>
      <c r="AO31" s="113"/>
      <c r="AP31" s="119"/>
      <c r="AQ31" s="95">
        <f t="shared" si="2"/>
        <v>0</v>
      </c>
      <c r="AR31" s="95" t="str">
        <f t="shared" si="3"/>
        <v/>
      </c>
      <c r="AS31" s="119"/>
      <c r="AT31" s="95" t="str">
        <f t="shared" si="13"/>
        <v/>
      </c>
      <c r="AU31" s="119"/>
      <c r="AV31" s="95" t="str">
        <f t="shared" si="14"/>
        <v/>
      </c>
      <c r="AW31" s="119"/>
      <c r="AX31" s="95" t="str">
        <f t="shared" si="15"/>
        <v/>
      </c>
      <c r="AY31" s="115"/>
      <c r="AZ31" s="119"/>
      <c r="BA31" s="95" t="str">
        <f t="shared" si="16"/>
        <v/>
      </c>
      <c r="BB31" s="95" t="str">
        <f t="shared" si="17"/>
        <v/>
      </c>
      <c r="BC31" s="95" t="str">
        <f t="shared" si="4"/>
        <v/>
      </c>
      <c r="BD31" s="98" t="str">
        <f t="shared" si="22"/>
        <v/>
      </c>
      <c r="BE31" s="95" t="str">
        <f t="shared" si="18"/>
        <v/>
      </c>
      <c r="BF31" s="143"/>
      <c r="BG31" s="95" t="str">
        <f t="shared" si="19"/>
        <v/>
      </c>
      <c r="BH31" s="129"/>
      <c r="BI31" s="95" t="str">
        <f t="shared" si="20"/>
        <v/>
      </c>
      <c r="BJ31" s="163" t="str">
        <f t="shared" si="21"/>
        <v/>
      </c>
      <c r="BK31" s="115"/>
      <c r="BL31" s="119"/>
      <c r="BN31" s="139" t="str">
        <f t="shared" si="6"/>
        <v/>
      </c>
      <c r="BO31" s="149" t="str">
        <f t="shared" si="7"/>
        <v/>
      </c>
      <c r="BP31" s="139" t="str">
        <f t="shared" si="8"/>
        <v/>
      </c>
      <c r="BQ31" s="145" t="str">
        <f t="shared" si="9"/>
        <v/>
      </c>
      <c r="BR31" s="145" t="str">
        <f t="shared" si="10"/>
        <v/>
      </c>
    </row>
    <row r="32" spans="1:70">
      <c r="A32" s="88">
        <v>28</v>
      </c>
      <c r="B32" s="113"/>
      <c r="C32" s="113"/>
      <c r="D32" s="113"/>
      <c r="E32" s="113"/>
      <c r="F32" s="89"/>
      <c r="G32" s="113"/>
      <c r="H32" s="114"/>
      <c r="I32" s="113"/>
      <c r="J32" s="113"/>
      <c r="K32" s="113"/>
      <c r="L32" s="113"/>
      <c r="M32" s="113"/>
      <c r="N32" s="113"/>
      <c r="O32" s="113"/>
      <c r="P32" s="113"/>
      <c r="Q32" s="113"/>
      <c r="R32" s="121"/>
      <c r="S32" s="113"/>
      <c r="T32" s="91"/>
      <c r="U32" s="115"/>
      <c r="V32" s="154" t="str">
        <f t="shared" si="11"/>
        <v/>
      </c>
      <c r="W32" s="117"/>
      <c r="X32" s="99"/>
      <c r="Y32" s="113"/>
      <c r="Z32" s="116"/>
      <c r="AA32" s="116"/>
      <c r="AB32" s="116"/>
      <c r="AC32" s="117"/>
      <c r="AD32" s="118"/>
      <c r="AE32" s="125" t="str">
        <f t="shared" si="0"/>
        <v/>
      </c>
      <c r="AF32" s="157"/>
      <c r="AG32" s="116"/>
      <c r="AH32" s="116"/>
      <c r="AI32" s="116"/>
      <c r="AJ32" s="117"/>
      <c r="AK32" s="117"/>
      <c r="AL32" s="93" t="str">
        <f t="shared" si="1"/>
        <v/>
      </c>
      <c r="AM32" s="113"/>
      <c r="AN32" s="95" t="str">
        <f t="shared" si="12"/>
        <v/>
      </c>
      <c r="AO32" s="113"/>
      <c r="AP32" s="119"/>
      <c r="AQ32" s="95">
        <f t="shared" si="2"/>
        <v>0</v>
      </c>
      <c r="AR32" s="95" t="str">
        <f t="shared" si="3"/>
        <v/>
      </c>
      <c r="AS32" s="119"/>
      <c r="AT32" s="95" t="str">
        <f t="shared" si="13"/>
        <v/>
      </c>
      <c r="AU32" s="119"/>
      <c r="AV32" s="95" t="str">
        <f t="shared" si="14"/>
        <v/>
      </c>
      <c r="AW32" s="119"/>
      <c r="AX32" s="95" t="str">
        <f t="shared" si="15"/>
        <v/>
      </c>
      <c r="AY32" s="115"/>
      <c r="AZ32" s="119"/>
      <c r="BA32" s="95" t="str">
        <f t="shared" si="16"/>
        <v/>
      </c>
      <c r="BB32" s="95" t="str">
        <f t="shared" si="17"/>
        <v/>
      </c>
      <c r="BC32" s="95" t="str">
        <f t="shared" si="4"/>
        <v/>
      </c>
      <c r="BD32" s="98" t="str">
        <f t="shared" si="22"/>
        <v/>
      </c>
      <c r="BE32" s="95" t="str">
        <f t="shared" si="18"/>
        <v/>
      </c>
      <c r="BF32" s="143"/>
      <c r="BG32" s="95" t="str">
        <f t="shared" si="19"/>
        <v/>
      </c>
      <c r="BH32" s="129"/>
      <c r="BI32" s="95" t="str">
        <f t="shared" si="20"/>
        <v/>
      </c>
      <c r="BJ32" s="163" t="str">
        <f t="shared" si="21"/>
        <v/>
      </c>
      <c r="BK32" s="115"/>
      <c r="BL32" s="119"/>
      <c r="BN32" s="139" t="str">
        <f t="shared" si="6"/>
        <v/>
      </c>
      <c r="BO32" s="149" t="str">
        <f t="shared" si="7"/>
        <v/>
      </c>
      <c r="BP32" s="139" t="str">
        <f t="shared" si="8"/>
        <v/>
      </c>
      <c r="BQ32" s="145" t="str">
        <f t="shared" si="9"/>
        <v/>
      </c>
      <c r="BR32" s="145" t="str">
        <f t="shared" si="10"/>
        <v/>
      </c>
    </row>
    <row r="33" spans="1:70">
      <c r="A33" s="88">
        <v>29</v>
      </c>
      <c r="B33" s="113"/>
      <c r="C33" s="113"/>
      <c r="D33" s="113"/>
      <c r="E33" s="113"/>
      <c r="F33" s="89"/>
      <c r="G33" s="113"/>
      <c r="H33" s="114"/>
      <c r="I33" s="113"/>
      <c r="J33" s="113"/>
      <c r="K33" s="113"/>
      <c r="L33" s="113"/>
      <c r="M33" s="113"/>
      <c r="N33" s="113"/>
      <c r="O33" s="113"/>
      <c r="P33" s="113"/>
      <c r="Q33" s="113"/>
      <c r="R33" s="121"/>
      <c r="S33" s="113"/>
      <c r="T33" s="91"/>
      <c r="U33" s="115"/>
      <c r="V33" s="154" t="str">
        <f t="shared" si="11"/>
        <v/>
      </c>
      <c r="W33" s="117"/>
      <c r="X33" s="99"/>
      <c r="Y33" s="113"/>
      <c r="Z33" s="116"/>
      <c r="AA33" s="116"/>
      <c r="AB33" s="116"/>
      <c r="AC33" s="117"/>
      <c r="AD33" s="118"/>
      <c r="AE33" s="125" t="str">
        <f t="shared" si="0"/>
        <v/>
      </c>
      <c r="AF33" s="157"/>
      <c r="AG33" s="116"/>
      <c r="AH33" s="116"/>
      <c r="AI33" s="116"/>
      <c r="AJ33" s="117"/>
      <c r="AK33" s="117"/>
      <c r="AL33" s="93" t="str">
        <f t="shared" si="1"/>
        <v/>
      </c>
      <c r="AM33" s="113"/>
      <c r="AN33" s="95" t="str">
        <f t="shared" si="12"/>
        <v/>
      </c>
      <c r="AO33" s="113"/>
      <c r="AP33" s="119"/>
      <c r="AQ33" s="95">
        <f t="shared" si="2"/>
        <v>0</v>
      </c>
      <c r="AR33" s="95" t="str">
        <f t="shared" si="3"/>
        <v/>
      </c>
      <c r="AS33" s="119"/>
      <c r="AT33" s="95" t="str">
        <f t="shared" si="13"/>
        <v/>
      </c>
      <c r="AU33" s="119"/>
      <c r="AV33" s="95" t="str">
        <f t="shared" si="14"/>
        <v/>
      </c>
      <c r="AW33" s="119"/>
      <c r="AX33" s="95" t="str">
        <f t="shared" si="15"/>
        <v/>
      </c>
      <c r="AY33" s="115"/>
      <c r="AZ33" s="119"/>
      <c r="BA33" s="95" t="str">
        <f t="shared" si="16"/>
        <v/>
      </c>
      <c r="BB33" s="95" t="str">
        <f t="shared" si="17"/>
        <v/>
      </c>
      <c r="BC33" s="95" t="str">
        <f t="shared" si="4"/>
        <v/>
      </c>
      <c r="BD33" s="98" t="str">
        <f t="shared" si="22"/>
        <v/>
      </c>
      <c r="BE33" s="95" t="str">
        <f t="shared" si="18"/>
        <v/>
      </c>
      <c r="BF33" s="143"/>
      <c r="BG33" s="95" t="str">
        <f t="shared" si="19"/>
        <v/>
      </c>
      <c r="BH33" s="129"/>
      <c r="BI33" s="95" t="str">
        <f t="shared" si="20"/>
        <v/>
      </c>
      <c r="BJ33" s="163" t="str">
        <f t="shared" si="21"/>
        <v/>
      </c>
      <c r="BK33" s="115"/>
      <c r="BL33" s="119"/>
      <c r="BN33" s="139" t="str">
        <f t="shared" si="6"/>
        <v/>
      </c>
      <c r="BO33" s="149" t="str">
        <f t="shared" si="7"/>
        <v/>
      </c>
      <c r="BP33" s="139" t="str">
        <f t="shared" si="8"/>
        <v/>
      </c>
      <c r="BQ33" s="145" t="str">
        <f t="shared" si="9"/>
        <v/>
      </c>
      <c r="BR33" s="145" t="str">
        <f t="shared" si="10"/>
        <v/>
      </c>
    </row>
    <row r="34" spans="1:70">
      <c r="A34" s="88">
        <v>30</v>
      </c>
      <c r="B34" s="113"/>
      <c r="C34" s="113"/>
      <c r="D34" s="113"/>
      <c r="E34" s="113"/>
      <c r="F34" s="89"/>
      <c r="G34" s="113"/>
      <c r="H34" s="114"/>
      <c r="I34" s="113"/>
      <c r="J34" s="113"/>
      <c r="K34" s="113"/>
      <c r="L34" s="113"/>
      <c r="M34" s="113"/>
      <c r="N34" s="113"/>
      <c r="O34" s="113"/>
      <c r="P34" s="113"/>
      <c r="Q34" s="113"/>
      <c r="R34" s="121"/>
      <c r="S34" s="113"/>
      <c r="T34" s="91"/>
      <c r="U34" s="115"/>
      <c r="V34" s="154" t="str">
        <f t="shared" si="11"/>
        <v/>
      </c>
      <c r="W34" s="117"/>
      <c r="X34" s="99"/>
      <c r="Y34" s="113"/>
      <c r="Z34" s="116"/>
      <c r="AA34" s="116"/>
      <c r="AB34" s="116"/>
      <c r="AC34" s="117"/>
      <c r="AD34" s="118"/>
      <c r="AE34" s="125" t="str">
        <f t="shared" si="0"/>
        <v/>
      </c>
      <c r="AF34" s="157"/>
      <c r="AG34" s="116"/>
      <c r="AH34" s="116"/>
      <c r="AI34" s="116"/>
      <c r="AJ34" s="117"/>
      <c r="AK34" s="117"/>
      <c r="AL34" s="93" t="str">
        <f t="shared" si="1"/>
        <v/>
      </c>
      <c r="AM34" s="113"/>
      <c r="AN34" s="95" t="str">
        <f t="shared" si="12"/>
        <v/>
      </c>
      <c r="AO34" s="113"/>
      <c r="AP34" s="119"/>
      <c r="AQ34" s="95">
        <f t="shared" si="2"/>
        <v>0</v>
      </c>
      <c r="AR34" s="95" t="str">
        <f t="shared" si="3"/>
        <v/>
      </c>
      <c r="AS34" s="119"/>
      <c r="AT34" s="95" t="str">
        <f t="shared" si="13"/>
        <v/>
      </c>
      <c r="AU34" s="119"/>
      <c r="AV34" s="95" t="str">
        <f t="shared" si="14"/>
        <v/>
      </c>
      <c r="AW34" s="119"/>
      <c r="AX34" s="95" t="str">
        <f t="shared" si="15"/>
        <v/>
      </c>
      <c r="AY34" s="115"/>
      <c r="AZ34" s="119"/>
      <c r="BA34" s="95" t="str">
        <f t="shared" si="16"/>
        <v/>
      </c>
      <c r="BB34" s="95" t="str">
        <f t="shared" si="17"/>
        <v/>
      </c>
      <c r="BC34" s="95" t="str">
        <f t="shared" si="4"/>
        <v/>
      </c>
      <c r="BD34" s="98" t="str">
        <f t="shared" si="22"/>
        <v/>
      </c>
      <c r="BE34" s="95" t="str">
        <f t="shared" si="18"/>
        <v/>
      </c>
      <c r="BF34" s="143"/>
      <c r="BG34" s="95" t="str">
        <f t="shared" si="19"/>
        <v/>
      </c>
      <c r="BH34" s="129"/>
      <c r="BI34" s="95" t="str">
        <f t="shared" si="20"/>
        <v/>
      </c>
      <c r="BJ34" s="163" t="str">
        <f t="shared" si="21"/>
        <v/>
      </c>
      <c r="BK34" s="115"/>
      <c r="BL34" s="119"/>
      <c r="BN34" s="139" t="str">
        <f t="shared" si="6"/>
        <v/>
      </c>
      <c r="BO34" s="149" t="str">
        <f t="shared" si="7"/>
        <v/>
      </c>
      <c r="BP34" s="139" t="str">
        <f t="shared" si="8"/>
        <v/>
      </c>
      <c r="BQ34" s="145" t="str">
        <f t="shared" si="9"/>
        <v/>
      </c>
      <c r="BR34" s="145" t="str">
        <f t="shared" si="10"/>
        <v/>
      </c>
    </row>
    <row r="35" spans="1:70">
      <c r="A35" s="88">
        <v>31</v>
      </c>
      <c r="B35" s="113"/>
      <c r="C35" s="113"/>
      <c r="D35" s="113"/>
      <c r="E35" s="113"/>
      <c r="F35" s="89"/>
      <c r="G35" s="113"/>
      <c r="H35" s="114"/>
      <c r="I35" s="113"/>
      <c r="J35" s="113"/>
      <c r="K35" s="113"/>
      <c r="L35" s="113"/>
      <c r="M35" s="113"/>
      <c r="N35" s="113"/>
      <c r="O35" s="113"/>
      <c r="P35" s="113"/>
      <c r="Q35" s="113"/>
      <c r="R35" s="121"/>
      <c r="S35" s="113"/>
      <c r="T35" s="91"/>
      <c r="U35" s="115"/>
      <c r="V35" s="154" t="str">
        <f t="shared" si="11"/>
        <v/>
      </c>
      <c r="W35" s="117"/>
      <c r="X35" s="99"/>
      <c r="Y35" s="113"/>
      <c r="Z35" s="116"/>
      <c r="AA35" s="116"/>
      <c r="AB35" s="116"/>
      <c r="AC35" s="117"/>
      <c r="AD35" s="118"/>
      <c r="AE35" s="125" t="str">
        <f t="shared" si="0"/>
        <v/>
      </c>
      <c r="AF35" s="157"/>
      <c r="AG35" s="116"/>
      <c r="AH35" s="116"/>
      <c r="AI35" s="116"/>
      <c r="AJ35" s="117"/>
      <c r="AK35" s="117"/>
      <c r="AL35" s="93" t="str">
        <f t="shared" si="1"/>
        <v/>
      </c>
      <c r="AM35" s="113"/>
      <c r="AN35" s="95" t="str">
        <f t="shared" si="12"/>
        <v/>
      </c>
      <c r="AO35" s="113"/>
      <c r="AP35" s="119"/>
      <c r="AQ35" s="95">
        <f t="shared" si="2"/>
        <v>0</v>
      </c>
      <c r="AR35" s="95" t="str">
        <f t="shared" si="3"/>
        <v/>
      </c>
      <c r="AS35" s="119"/>
      <c r="AT35" s="95" t="str">
        <f t="shared" si="13"/>
        <v/>
      </c>
      <c r="AU35" s="119"/>
      <c r="AV35" s="95" t="str">
        <f t="shared" si="14"/>
        <v/>
      </c>
      <c r="AW35" s="119"/>
      <c r="AX35" s="95" t="str">
        <f t="shared" si="15"/>
        <v/>
      </c>
      <c r="AY35" s="115"/>
      <c r="AZ35" s="119"/>
      <c r="BA35" s="95" t="str">
        <f t="shared" si="16"/>
        <v/>
      </c>
      <c r="BB35" s="95" t="str">
        <f t="shared" si="17"/>
        <v/>
      </c>
      <c r="BC35" s="95" t="str">
        <f t="shared" si="4"/>
        <v/>
      </c>
      <c r="BD35" s="98" t="str">
        <f t="shared" si="22"/>
        <v/>
      </c>
      <c r="BE35" s="95" t="str">
        <f t="shared" si="18"/>
        <v/>
      </c>
      <c r="BF35" s="143"/>
      <c r="BG35" s="95" t="str">
        <f t="shared" si="19"/>
        <v/>
      </c>
      <c r="BH35" s="129"/>
      <c r="BI35" s="95" t="str">
        <f t="shared" si="20"/>
        <v/>
      </c>
      <c r="BJ35" s="163" t="str">
        <f t="shared" si="21"/>
        <v/>
      </c>
      <c r="BK35" s="115"/>
      <c r="BL35" s="119"/>
      <c r="BN35" s="139" t="str">
        <f t="shared" si="6"/>
        <v/>
      </c>
      <c r="BO35" s="149" t="str">
        <f t="shared" si="7"/>
        <v/>
      </c>
      <c r="BP35" s="139" t="str">
        <f t="shared" si="8"/>
        <v/>
      </c>
      <c r="BQ35" s="145" t="str">
        <f t="shared" si="9"/>
        <v/>
      </c>
      <c r="BR35" s="145" t="str">
        <f t="shared" si="10"/>
        <v/>
      </c>
    </row>
    <row r="36" spans="1:70">
      <c r="A36" s="88">
        <v>32</v>
      </c>
      <c r="B36" s="113"/>
      <c r="C36" s="113"/>
      <c r="D36" s="113"/>
      <c r="E36" s="113"/>
      <c r="F36" s="89"/>
      <c r="G36" s="113"/>
      <c r="H36" s="114"/>
      <c r="I36" s="113"/>
      <c r="J36" s="113"/>
      <c r="K36" s="113"/>
      <c r="L36" s="113"/>
      <c r="M36" s="113"/>
      <c r="N36" s="113"/>
      <c r="O36" s="113"/>
      <c r="P36" s="113"/>
      <c r="Q36" s="113"/>
      <c r="R36" s="121"/>
      <c r="S36" s="113"/>
      <c r="T36" s="91"/>
      <c r="U36" s="115"/>
      <c r="V36" s="154" t="str">
        <f t="shared" si="11"/>
        <v/>
      </c>
      <c r="W36" s="117"/>
      <c r="X36" s="99"/>
      <c r="Y36" s="113"/>
      <c r="Z36" s="116"/>
      <c r="AA36" s="116"/>
      <c r="AB36" s="116"/>
      <c r="AC36" s="117"/>
      <c r="AD36" s="118"/>
      <c r="AE36" s="125" t="str">
        <f t="shared" si="0"/>
        <v/>
      </c>
      <c r="AF36" s="157"/>
      <c r="AG36" s="116"/>
      <c r="AH36" s="116"/>
      <c r="AI36" s="116"/>
      <c r="AJ36" s="117"/>
      <c r="AK36" s="117"/>
      <c r="AL36" s="93" t="str">
        <f t="shared" si="1"/>
        <v/>
      </c>
      <c r="AM36" s="113"/>
      <c r="AN36" s="95" t="str">
        <f t="shared" si="12"/>
        <v/>
      </c>
      <c r="AO36" s="113"/>
      <c r="AP36" s="119"/>
      <c r="AQ36" s="95">
        <f t="shared" si="2"/>
        <v>0</v>
      </c>
      <c r="AR36" s="95" t="str">
        <f t="shared" si="3"/>
        <v/>
      </c>
      <c r="AS36" s="119"/>
      <c r="AT36" s="95" t="str">
        <f t="shared" si="13"/>
        <v/>
      </c>
      <c r="AU36" s="119"/>
      <c r="AV36" s="95" t="str">
        <f t="shared" si="14"/>
        <v/>
      </c>
      <c r="AW36" s="119"/>
      <c r="AX36" s="95" t="str">
        <f t="shared" si="15"/>
        <v/>
      </c>
      <c r="AY36" s="115"/>
      <c r="AZ36" s="119"/>
      <c r="BA36" s="95" t="str">
        <f t="shared" si="16"/>
        <v/>
      </c>
      <c r="BB36" s="95" t="str">
        <f t="shared" si="17"/>
        <v/>
      </c>
      <c r="BC36" s="95" t="str">
        <f t="shared" si="4"/>
        <v/>
      </c>
      <c r="BD36" s="98" t="str">
        <f t="shared" si="22"/>
        <v/>
      </c>
      <c r="BE36" s="95" t="str">
        <f t="shared" si="18"/>
        <v/>
      </c>
      <c r="BF36" s="143"/>
      <c r="BG36" s="95" t="str">
        <f t="shared" si="19"/>
        <v/>
      </c>
      <c r="BH36" s="129"/>
      <c r="BI36" s="95" t="str">
        <f t="shared" si="20"/>
        <v/>
      </c>
      <c r="BJ36" s="163" t="str">
        <f t="shared" si="21"/>
        <v/>
      </c>
      <c r="BK36" s="115"/>
      <c r="BL36" s="119"/>
      <c r="BN36" s="139" t="str">
        <f t="shared" si="6"/>
        <v/>
      </c>
      <c r="BO36" s="149" t="str">
        <f t="shared" si="7"/>
        <v/>
      </c>
      <c r="BP36" s="139" t="str">
        <f t="shared" si="8"/>
        <v/>
      </c>
      <c r="BQ36" s="145" t="str">
        <f t="shared" si="9"/>
        <v/>
      </c>
      <c r="BR36" s="145" t="str">
        <f t="shared" si="10"/>
        <v/>
      </c>
    </row>
    <row r="37" spans="1:70">
      <c r="A37" s="88">
        <v>33</v>
      </c>
      <c r="B37" s="113"/>
      <c r="C37" s="113"/>
      <c r="D37" s="113"/>
      <c r="E37" s="113"/>
      <c r="F37" s="89"/>
      <c r="G37" s="113"/>
      <c r="H37" s="114"/>
      <c r="I37" s="113"/>
      <c r="J37" s="113"/>
      <c r="K37" s="113"/>
      <c r="L37" s="113"/>
      <c r="M37" s="113"/>
      <c r="N37" s="113"/>
      <c r="O37" s="113"/>
      <c r="P37" s="113"/>
      <c r="Q37" s="113"/>
      <c r="R37" s="121"/>
      <c r="S37" s="113"/>
      <c r="T37" s="91"/>
      <c r="U37" s="115"/>
      <c r="V37" s="154" t="str">
        <f t="shared" si="11"/>
        <v/>
      </c>
      <c r="W37" s="117"/>
      <c r="X37" s="99"/>
      <c r="Y37" s="113"/>
      <c r="Z37" s="116"/>
      <c r="AA37" s="116"/>
      <c r="AB37" s="116"/>
      <c r="AC37" s="117"/>
      <c r="AD37" s="118"/>
      <c r="AE37" s="125" t="str">
        <f t="shared" ref="AE37:AE54" si="23">IF(Z37="","",Z37*AA37*AB37/1000000)</f>
        <v/>
      </c>
      <c r="AF37" s="157"/>
      <c r="AG37" s="116"/>
      <c r="AH37" s="116"/>
      <c r="AI37" s="116"/>
      <c r="AJ37" s="117"/>
      <c r="AK37" s="117"/>
      <c r="AL37" s="93" t="str">
        <f t="shared" ref="AL37:AL54" si="24">IF(AD37="","",AK37/AE37*AD37)</f>
        <v/>
      </c>
      <c r="AM37" s="113"/>
      <c r="AN37" s="95" t="str">
        <f t="shared" si="12"/>
        <v/>
      </c>
      <c r="AO37" s="113"/>
      <c r="AP37" s="119"/>
      <c r="AQ37" s="95">
        <f t="shared" ref="AQ37:AQ54" si="25">IF(ISERROR(X37*AP37),"",X37*AP37)</f>
        <v>0</v>
      </c>
      <c r="AR37" s="95" t="str">
        <f t="shared" ref="AR37:AR54" si="26">IF(ISERROR(X37+AN37+AQ37),"",X37+AN37+AQ37)</f>
        <v/>
      </c>
      <c r="AS37" s="119"/>
      <c r="AT37" s="95" t="str">
        <f t="shared" si="13"/>
        <v/>
      </c>
      <c r="AU37" s="119"/>
      <c r="AV37" s="95" t="str">
        <f t="shared" si="14"/>
        <v/>
      </c>
      <c r="AW37" s="119"/>
      <c r="AX37" s="95" t="str">
        <f t="shared" si="15"/>
        <v/>
      </c>
      <c r="AY37" s="115"/>
      <c r="AZ37" s="119"/>
      <c r="BA37" s="95" t="str">
        <f t="shared" si="16"/>
        <v/>
      </c>
      <c r="BB37" s="95" t="str">
        <f t="shared" si="17"/>
        <v/>
      </c>
      <c r="BC37" s="95" t="str">
        <f t="shared" ref="BC37:BC54" si="27">IF(ISERROR(AR37+BB37),"",AR37+BB37)</f>
        <v/>
      </c>
      <c r="BD37" s="98" t="str">
        <f t="shared" si="22"/>
        <v/>
      </c>
      <c r="BE37" s="95" t="str">
        <f t="shared" si="18"/>
        <v/>
      </c>
      <c r="BF37" s="143"/>
      <c r="BG37" s="95" t="str">
        <f t="shared" si="19"/>
        <v/>
      </c>
      <c r="BH37" s="129"/>
      <c r="BI37" s="95" t="str">
        <f t="shared" si="20"/>
        <v/>
      </c>
      <c r="BJ37" s="163" t="str">
        <f t="shared" si="21"/>
        <v/>
      </c>
      <c r="BK37" s="115"/>
      <c r="BL37" s="119"/>
      <c r="BN37" s="139" t="str">
        <f t="shared" si="6"/>
        <v/>
      </c>
      <c r="BO37" s="149" t="str">
        <f t="shared" si="7"/>
        <v/>
      </c>
      <c r="BP37" s="139" t="str">
        <f t="shared" si="8"/>
        <v/>
      </c>
      <c r="BQ37" s="145" t="str">
        <f t="shared" si="9"/>
        <v/>
      </c>
      <c r="BR37" s="145" t="str">
        <f t="shared" si="10"/>
        <v/>
      </c>
    </row>
    <row r="38" spans="1:70">
      <c r="A38" s="88">
        <v>34</v>
      </c>
      <c r="B38" s="113"/>
      <c r="C38" s="113"/>
      <c r="D38" s="113"/>
      <c r="E38" s="113"/>
      <c r="F38" s="89"/>
      <c r="G38" s="113"/>
      <c r="H38" s="114"/>
      <c r="I38" s="113"/>
      <c r="J38" s="113"/>
      <c r="K38" s="113"/>
      <c r="L38" s="113"/>
      <c r="M38" s="113"/>
      <c r="N38" s="113"/>
      <c r="O38" s="113"/>
      <c r="P38" s="113"/>
      <c r="Q38" s="113"/>
      <c r="R38" s="121"/>
      <c r="S38" s="113"/>
      <c r="T38" s="91"/>
      <c r="U38" s="115"/>
      <c r="V38" s="154" t="str">
        <f t="shared" si="11"/>
        <v/>
      </c>
      <c r="W38" s="117"/>
      <c r="X38" s="99"/>
      <c r="Y38" s="113"/>
      <c r="Z38" s="116"/>
      <c r="AA38" s="116"/>
      <c r="AB38" s="116"/>
      <c r="AC38" s="117"/>
      <c r="AD38" s="118"/>
      <c r="AE38" s="125" t="str">
        <f t="shared" si="23"/>
        <v/>
      </c>
      <c r="AF38" s="157"/>
      <c r="AG38" s="116"/>
      <c r="AH38" s="116"/>
      <c r="AI38" s="116"/>
      <c r="AJ38" s="117"/>
      <c r="AK38" s="117"/>
      <c r="AL38" s="93" t="str">
        <f t="shared" si="24"/>
        <v/>
      </c>
      <c r="AM38" s="113"/>
      <c r="AN38" s="95" t="str">
        <f t="shared" si="12"/>
        <v/>
      </c>
      <c r="AO38" s="113"/>
      <c r="AP38" s="119"/>
      <c r="AQ38" s="95">
        <f t="shared" si="25"/>
        <v>0</v>
      </c>
      <c r="AR38" s="95" t="str">
        <f t="shared" si="26"/>
        <v/>
      </c>
      <c r="AS38" s="119"/>
      <c r="AT38" s="95" t="str">
        <f t="shared" si="13"/>
        <v/>
      </c>
      <c r="AU38" s="119"/>
      <c r="AV38" s="95" t="str">
        <f t="shared" si="14"/>
        <v/>
      </c>
      <c r="AW38" s="119"/>
      <c r="AX38" s="95" t="str">
        <f t="shared" si="15"/>
        <v/>
      </c>
      <c r="AY38" s="115"/>
      <c r="AZ38" s="119"/>
      <c r="BA38" s="95" t="str">
        <f t="shared" si="16"/>
        <v/>
      </c>
      <c r="BB38" s="95" t="str">
        <f t="shared" si="17"/>
        <v/>
      </c>
      <c r="BC38" s="95" t="str">
        <f t="shared" si="27"/>
        <v/>
      </c>
      <c r="BD38" s="98" t="str">
        <f t="shared" si="22"/>
        <v/>
      </c>
      <c r="BE38" s="95" t="str">
        <f t="shared" si="18"/>
        <v/>
      </c>
      <c r="BF38" s="143"/>
      <c r="BG38" s="95" t="str">
        <f t="shared" si="19"/>
        <v/>
      </c>
      <c r="BH38" s="129"/>
      <c r="BI38" s="95" t="str">
        <f t="shared" si="20"/>
        <v/>
      </c>
      <c r="BJ38" s="163" t="str">
        <f t="shared" si="21"/>
        <v/>
      </c>
      <c r="BK38" s="115"/>
      <c r="BL38" s="119"/>
      <c r="BN38" s="139" t="str">
        <f t="shared" si="6"/>
        <v/>
      </c>
      <c r="BO38" s="149" t="str">
        <f t="shared" si="7"/>
        <v/>
      </c>
      <c r="BP38" s="139" t="str">
        <f t="shared" si="8"/>
        <v/>
      </c>
      <c r="BQ38" s="145" t="str">
        <f t="shared" si="9"/>
        <v/>
      </c>
      <c r="BR38" s="145" t="str">
        <f t="shared" si="10"/>
        <v/>
      </c>
    </row>
    <row r="39" spans="1:70">
      <c r="A39" s="88">
        <v>35</v>
      </c>
      <c r="B39" s="113"/>
      <c r="C39" s="113"/>
      <c r="D39" s="113"/>
      <c r="E39" s="113"/>
      <c r="F39" s="89"/>
      <c r="G39" s="113"/>
      <c r="H39" s="114"/>
      <c r="I39" s="113"/>
      <c r="J39" s="113"/>
      <c r="K39" s="113"/>
      <c r="L39" s="113"/>
      <c r="M39" s="113"/>
      <c r="N39" s="113"/>
      <c r="O39" s="113"/>
      <c r="P39" s="113"/>
      <c r="Q39" s="113"/>
      <c r="R39" s="121"/>
      <c r="S39" s="113"/>
      <c r="T39" s="91"/>
      <c r="U39" s="115"/>
      <c r="V39" s="154" t="str">
        <f t="shared" si="11"/>
        <v/>
      </c>
      <c r="W39" s="117"/>
      <c r="X39" s="99"/>
      <c r="Y39" s="113"/>
      <c r="Z39" s="116"/>
      <c r="AA39" s="116"/>
      <c r="AB39" s="116"/>
      <c r="AC39" s="117"/>
      <c r="AD39" s="118"/>
      <c r="AE39" s="125" t="str">
        <f t="shared" si="23"/>
        <v/>
      </c>
      <c r="AF39" s="157"/>
      <c r="AG39" s="116"/>
      <c r="AH39" s="116"/>
      <c r="AI39" s="116"/>
      <c r="AJ39" s="117"/>
      <c r="AK39" s="117"/>
      <c r="AL39" s="93" t="str">
        <f t="shared" si="24"/>
        <v/>
      </c>
      <c r="AM39" s="113"/>
      <c r="AN39" s="95" t="str">
        <f t="shared" si="12"/>
        <v/>
      </c>
      <c r="AO39" s="113"/>
      <c r="AP39" s="119"/>
      <c r="AQ39" s="95">
        <f t="shared" si="25"/>
        <v>0</v>
      </c>
      <c r="AR39" s="95" t="str">
        <f t="shared" si="26"/>
        <v/>
      </c>
      <c r="AS39" s="119"/>
      <c r="AT39" s="95" t="str">
        <f t="shared" si="13"/>
        <v/>
      </c>
      <c r="AU39" s="119"/>
      <c r="AV39" s="95" t="str">
        <f t="shared" si="14"/>
        <v/>
      </c>
      <c r="AW39" s="119"/>
      <c r="AX39" s="95" t="str">
        <f t="shared" si="15"/>
        <v/>
      </c>
      <c r="AY39" s="115"/>
      <c r="AZ39" s="119"/>
      <c r="BA39" s="95" t="str">
        <f t="shared" si="16"/>
        <v/>
      </c>
      <c r="BB39" s="95" t="str">
        <f t="shared" si="17"/>
        <v/>
      </c>
      <c r="BC39" s="95" t="str">
        <f t="shared" si="27"/>
        <v/>
      </c>
      <c r="BD39" s="98" t="str">
        <f t="shared" si="22"/>
        <v/>
      </c>
      <c r="BE39" s="95" t="str">
        <f t="shared" si="18"/>
        <v/>
      </c>
      <c r="BF39" s="143"/>
      <c r="BG39" s="95" t="str">
        <f t="shared" si="19"/>
        <v/>
      </c>
      <c r="BH39" s="129"/>
      <c r="BI39" s="95" t="str">
        <f t="shared" si="20"/>
        <v/>
      </c>
      <c r="BJ39" s="163" t="str">
        <f t="shared" si="21"/>
        <v/>
      </c>
      <c r="BK39" s="115"/>
      <c r="BL39" s="119"/>
      <c r="BN39" s="139" t="str">
        <f t="shared" si="6"/>
        <v/>
      </c>
      <c r="BO39" s="149" t="str">
        <f t="shared" si="7"/>
        <v/>
      </c>
      <c r="BP39" s="139" t="str">
        <f t="shared" si="8"/>
        <v/>
      </c>
      <c r="BQ39" s="145" t="str">
        <f t="shared" si="9"/>
        <v/>
      </c>
      <c r="BR39" s="145" t="str">
        <f t="shared" si="10"/>
        <v/>
      </c>
    </row>
    <row r="40" spans="1:70">
      <c r="A40" s="88">
        <v>36</v>
      </c>
      <c r="B40" s="113"/>
      <c r="C40" s="113"/>
      <c r="D40" s="113"/>
      <c r="E40" s="113"/>
      <c r="F40" s="89"/>
      <c r="G40" s="113"/>
      <c r="H40" s="114"/>
      <c r="I40" s="113"/>
      <c r="J40" s="113"/>
      <c r="K40" s="113"/>
      <c r="L40" s="113"/>
      <c r="M40" s="113"/>
      <c r="N40" s="113"/>
      <c r="O40" s="113"/>
      <c r="P40" s="113"/>
      <c r="Q40" s="113"/>
      <c r="R40" s="121"/>
      <c r="S40" s="113"/>
      <c r="T40" s="91"/>
      <c r="U40" s="115"/>
      <c r="V40" s="154" t="str">
        <f t="shared" si="11"/>
        <v/>
      </c>
      <c r="W40" s="117"/>
      <c r="X40" s="99"/>
      <c r="Y40" s="113"/>
      <c r="Z40" s="116"/>
      <c r="AA40" s="116"/>
      <c r="AB40" s="116"/>
      <c r="AC40" s="117"/>
      <c r="AD40" s="118"/>
      <c r="AE40" s="125" t="str">
        <f t="shared" si="23"/>
        <v/>
      </c>
      <c r="AF40" s="157"/>
      <c r="AG40" s="116"/>
      <c r="AH40" s="116"/>
      <c r="AI40" s="116"/>
      <c r="AJ40" s="117"/>
      <c r="AK40" s="117"/>
      <c r="AL40" s="93" t="str">
        <f t="shared" si="24"/>
        <v/>
      </c>
      <c r="AM40" s="113"/>
      <c r="AN40" s="95" t="str">
        <f t="shared" si="12"/>
        <v/>
      </c>
      <c r="AO40" s="113"/>
      <c r="AP40" s="119"/>
      <c r="AQ40" s="95">
        <f t="shared" si="25"/>
        <v>0</v>
      </c>
      <c r="AR40" s="95" t="str">
        <f t="shared" si="26"/>
        <v/>
      </c>
      <c r="AS40" s="119"/>
      <c r="AT40" s="95" t="str">
        <f t="shared" si="13"/>
        <v/>
      </c>
      <c r="AU40" s="119"/>
      <c r="AV40" s="95" t="str">
        <f t="shared" si="14"/>
        <v/>
      </c>
      <c r="AW40" s="119"/>
      <c r="AX40" s="95" t="str">
        <f t="shared" si="15"/>
        <v/>
      </c>
      <c r="AY40" s="115"/>
      <c r="AZ40" s="119"/>
      <c r="BA40" s="95" t="str">
        <f t="shared" si="16"/>
        <v/>
      </c>
      <c r="BB40" s="95" t="str">
        <f t="shared" si="17"/>
        <v/>
      </c>
      <c r="BC40" s="95" t="str">
        <f t="shared" si="27"/>
        <v/>
      </c>
      <c r="BD40" s="98" t="str">
        <f t="shared" si="22"/>
        <v/>
      </c>
      <c r="BE40" s="95" t="str">
        <f t="shared" si="18"/>
        <v/>
      </c>
      <c r="BF40" s="143"/>
      <c r="BG40" s="95" t="str">
        <f t="shared" si="19"/>
        <v/>
      </c>
      <c r="BH40" s="129"/>
      <c r="BI40" s="95" t="str">
        <f t="shared" si="20"/>
        <v/>
      </c>
      <c r="BJ40" s="163" t="str">
        <f t="shared" si="21"/>
        <v/>
      </c>
      <c r="BK40" s="115"/>
      <c r="BL40" s="119"/>
      <c r="BN40" s="139" t="str">
        <f t="shared" si="6"/>
        <v/>
      </c>
      <c r="BO40" s="149" t="str">
        <f t="shared" si="7"/>
        <v/>
      </c>
      <c r="BP40" s="139" t="str">
        <f t="shared" si="8"/>
        <v/>
      </c>
      <c r="BQ40" s="145" t="str">
        <f t="shared" si="9"/>
        <v/>
      </c>
      <c r="BR40" s="145" t="str">
        <f t="shared" si="10"/>
        <v/>
      </c>
    </row>
    <row r="41" spans="1:70">
      <c r="A41" s="88">
        <v>37</v>
      </c>
      <c r="B41" s="113"/>
      <c r="C41" s="113"/>
      <c r="D41" s="113"/>
      <c r="E41" s="113"/>
      <c r="F41" s="89"/>
      <c r="G41" s="113"/>
      <c r="H41" s="114"/>
      <c r="I41" s="113"/>
      <c r="J41" s="113"/>
      <c r="K41" s="113"/>
      <c r="L41" s="113"/>
      <c r="M41" s="113"/>
      <c r="N41" s="113"/>
      <c r="O41" s="113"/>
      <c r="P41" s="113"/>
      <c r="Q41" s="113"/>
      <c r="R41" s="121"/>
      <c r="S41" s="113"/>
      <c r="T41" s="91"/>
      <c r="U41" s="115"/>
      <c r="V41" s="154" t="str">
        <f t="shared" si="11"/>
        <v/>
      </c>
      <c r="W41" s="117"/>
      <c r="X41" s="99"/>
      <c r="Y41" s="113"/>
      <c r="Z41" s="116"/>
      <c r="AA41" s="116"/>
      <c r="AB41" s="116"/>
      <c r="AC41" s="117"/>
      <c r="AD41" s="118"/>
      <c r="AE41" s="125" t="str">
        <f t="shared" si="23"/>
        <v/>
      </c>
      <c r="AF41" s="157"/>
      <c r="AG41" s="116"/>
      <c r="AH41" s="116"/>
      <c r="AI41" s="116"/>
      <c r="AJ41" s="117"/>
      <c r="AK41" s="117"/>
      <c r="AL41" s="93" t="str">
        <f t="shared" si="24"/>
        <v/>
      </c>
      <c r="AM41" s="113"/>
      <c r="AN41" s="95" t="str">
        <f t="shared" si="12"/>
        <v/>
      </c>
      <c r="AO41" s="113"/>
      <c r="AP41" s="119"/>
      <c r="AQ41" s="95">
        <f t="shared" si="25"/>
        <v>0</v>
      </c>
      <c r="AR41" s="95" t="str">
        <f t="shared" si="26"/>
        <v/>
      </c>
      <c r="AS41" s="119"/>
      <c r="AT41" s="95" t="str">
        <f t="shared" si="13"/>
        <v/>
      </c>
      <c r="AU41" s="119"/>
      <c r="AV41" s="95" t="str">
        <f t="shared" si="14"/>
        <v/>
      </c>
      <c r="AW41" s="119"/>
      <c r="AX41" s="95" t="str">
        <f t="shared" si="15"/>
        <v/>
      </c>
      <c r="AY41" s="115"/>
      <c r="AZ41" s="119"/>
      <c r="BA41" s="95" t="str">
        <f t="shared" si="16"/>
        <v/>
      </c>
      <c r="BB41" s="95" t="str">
        <f t="shared" si="17"/>
        <v/>
      </c>
      <c r="BC41" s="95" t="str">
        <f t="shared" si="27"/>
        <v/>
      </c>
      <c r="BD41" s="98" t="str">
        <f t="shared" si="22"/>
        <v/>
      </c>
      <c r="BE41" s="95" t="str">
        <f t="shared" si="18"/>
        <v/>
      </c>
      <c r="BF41" s="143"/>
      <c r="BG41" s="95" t="str">
        <f t="shared" si="19"/>
        <v/>
      </c>
      <c r="BH41" s="129"/>
      <c r="BI41" s="95" t="str">
        <f t="shared" si="20"/>
        <v/>
      </c>
      <c r="BJ41" s="163" t="str">
        <f t="shared" si="21"/>
        <v/>
      </c>
      <c r="BK41" s="115"/>
      <c r="BL41" s="119"/>
      <c r="BN41" s="139" t="str">
        <f t="shared" si="6"/>
        <v/>
      </c>
      <c r="BO41" s="149" t="str">
        <f t="shared" si="7"/>
        <v/>
      </c>
      <c r="BP41" s="139" t="str">
        <f t="shared" si="8"/>
        <v/>
      </c>
      <c r="BQ41" s="145" t="str">
        <f t="shared" si="9"/>
        <v/>
      </c>
      <c r="BR41" s="145" t="str">
        <f t="shared" si="10"/>
        <v/>
      </c>
    </row>
    <row r="42" spans="1:70">
      <c r="A42" s="88">
        <v>38</v>
      </c>
      <c r="B42" s="113"/>
      <c r="C42" s="113"/>
      <c r="D42" s="113"/>
      <c r="E42" s="113"/>
      <c r="F42" s="89"/>
      <c r="G42" s="113"/>
      <c r="H42" s="114"/>
      <c r="I42" s="113"/>
      <c r="J42" s="113"/>
      <c r="K42" s="113"/>
      <c r="L42" s="113"/>
      <c r="M42" s="113"/>
      <c r="N42" s="113"/>
      <c r="O42" s="113"/>
      <c r="P42" s="113"/>
      <c r="Q42" s="113"/>
      <c r="R42" s="121"/>
      <c r="S42" s="113"/>
      <c r="T42" s="91"/>
      <c r="U42" s="115"/>
      <c r="V42" s="154" t="str">
        <f t="shared" si="11"/>
        <v/>
      </c>
      <c r="W42" s="117"/>
      <c r="X42" s="99"/>
      <c r="Y42" s="113"/>
      <c r="Z42" s="116"/>
      <c r="AA42" s="116"/>
      <c r="AB42" s="116"/>
      <c r="AC42" s="117"/>
      <c r="AD42" s="118"/>
      <c r="AE42" s="125" t="str">
        <f t="shared" si="23"/>
        <v/>
      </c>
      <c r="AF42" s="157"/>
      <c r="AG42" s="116"/>
      <c r="AH42" s="116"/>
      <c r="AI42" s="116"/>
      <c r="AJ42" s="117"/>
      <c r="AK42" s="117"/>
      <c r="AL42" s="93" t="str">
        <f t="shared" si="24"/>
        <v/>
      </c>
      <c r="AM42" s="113"/>
      <c r="AN42" s="95" t="str">
        <f t="shared" si="12"/>
        <v/>
      </c>
      <c r="AO42" s="113"/>
      <c r="AP42" s="119"/>
      <c r="AQ42" s="95">
        <f t="shared" si="25"/>
        <v>0</v>
      </c>
      <c r="AR42" s="95" t="str">
        <f t="shared" si="26"/>
        <v/>
      </c>
      <c r="AS42" s="119"/>
      <c r="AT42" s="95" t="str">
        <f t="shared" si="13"/>
        <v/>
      </c>
      <c r="AU42" s="119"/>
      <c r="AV42" s="95" t="str">
        <f t="shared" si="14"/>
        <v/>
      </c>
      <c r="AW42" s="119"/>
      <c r="AX42" s="95" t="str">
        <f t="shared" si="15"/>
        <v/>
      </c>
      <c r="AY42" s="115"/>
      <c r="AZ42" s="119"/>
      <c r="BA42" s="95" t="str">
        <f t="shared" si="16"/>
        <v/>
      </c>
      <c r="BB42" s="95" t="str">
        <f t="shared" si="17"/>
        <v/>
      </c>
      <c r="BC42" s="95" t="str">
        <f t="shared" si="27"/>
        <v/>
      </c>
      <c r="BD42" s="98" t="str">
        <f t="shared" si="22"/>
        <v/>
      </c>
      <c r="BE42" s="95" t="str">
        <f t="shared" si="18"/>
        <v/>
      </c>
      <c r="BF42" s="143"/>
      <c r="BG42" s="95" t="str">
        <f t="shared" si="19"/>
        <v/>
      </c>
      <c r="BH42" s="129"/>
      <c r="BI42" s="95" t="str">
        <f t="shared" si="20"/>
        <v/>
      </c>
      <c r="BJ42" s="163" t="str">
        <f t="shared" si="21"/>
        <v/>
      </c>
      <c r="BK42" s="115"/>
      <c r="BL42" s="119"/>
      <c r="BN42" s="139" t="str">
        <f t="shared" si="6"/>
        <v/>
      </c>
      <c r="BO42" s="149" t="str">
        <f t="shared" si="7"/>
        <v/>
      </c>
      <c r="BP42" s="139" t="str">
        <f t="shared" si="8"/>
        <v/>
      </c>
      <c r="BQ42" s="145" t="str">
        <f t="shared" si="9"/>
        <v/>
      </c>
      <c r="BR42" s="145" t="str">
        <f t="shared" si="10"/>
        <v/>
      </c>
    </row>
    <row r="43" spans="1:70">
      <c r="A43" s="88">
        <v>39</v>
      </c>
      <c r="B43" s="113"/>
      <c r="C43" s="113"/>
      <c r="D43" s="113"/>
      <c r="E43" s="113"/>
      <c r="F43" s="89"/>
      <c r="G43" s="113"/>
      <c r="H43" s="114"/>
      <c r="I43" s="113"/>
      <c r="J43" s="113"/>
      <c r="K43" s="113"/>
      <c r="L43" s="113"/>
      <c r="M43" s="113"/>
      <c r="N43" s="113"/>
      <c r="O43" s="113"/>
      <c r="P43" s="113"/>
      <c r="Q43" s="113"/>
      <c r="R43" s="121"/>
      <c r="S43" s="113"/>
      <c r="T43" s="91"/>
      <c r="U43" s="115"/>
      <c r="V43" s="154" t="str">
        <f t="shared" si="11"/>
        <v/>
      </c>
      <c r="W43" s="117"/>
      <c r="X43" s="99"/>
      <c r="Y43" s="113"/>
      <c r="Z43" s="116"/>
      <c r="AA43" s="116"/>
      <c r="AB43" s="116"/>
      <c r="AC43" s="117"/>
      <c r="AD43" s="118"/>
      <c r="AE43" s="125" t="str">
        <f t="shared" si="23"/>
        <v/>
      </c>
      <c r="AF43" s="157"/>
      <c r="AG43" s="116"/>
      <c r="AH43" s="116"/>
      <c r="AI43" s="116"/>
      <c r="AJ43" s="117"/>
      <c r="AK43" s="117"/>
      <c r="AL43" s="93" t="str">
        <f t="shared" si="24"/>
        <v/>
      </c>
      <c r="AM43" s="113"/>
      <c r="AN43" s="95" t="str">
        <f t="shared" si="12"/>
        <v/>
      </c>
      <c r="AO43" s="113"/>
      <c r="AP43" s="119"/>
      <c r="AQ43" s="95">
        <f t="shared" si="25"/>
        <v>0</v>
      </c>
      <c r="AR43" s="95" t="str">
        <f t="shared" si="26"/>
        <v/>
      </c>
      <c r="AS43" s="119"/>
      <c r="AT43" s="95" t="str">
        <f t="shared" si="13"/>
        <v/>
      </c>
      <c r="AU43" s="119"/>
      <c r="AV43" s="95" t="str">
        <f t="shared" si="14"/>
        <v/>
      </c>
      <c r="AW43" s="119"/>
      <c r="AX43" s="95" t="str">
        <f t="shared" si="15"/>
        <v/>
      </c>
      <c r="AY43" s="115"/>
      <c r="AZ43" s="119"/>
      <c r="BA43" s="95" t="str">
        <f t="shared" si="16"/>
        <v/>
      </c>
      <c r="BB43" s="95" t="str">
        <f t="shared" si="17"/>
        <v/>
      </c>
      <c r="BC43" s="95" t="str">
        <f t="shared" si="27"/>
        <v/>
      </c>
      <c r="BD43" s="98" t="str">
        <f t="shared" si="22"/>
        <v/>
      </c>
      <c r="BE43" s="95" t="str">
        <f t="shared" si="18"/>
        <v/>
      </c>
      <c r="BF43" s="143"/>
      <c r="BG43" s="95" t="str">
        <f t="shared" si="19"/>
        <v/>
      </c>
      <c r="BH43" s="129"/>
      <c r="BI43" s="95" t="str">
        <f t="shared" si="20"/>
        <v/>
      </c>
      <c r="BJ43" s="163" t="str">
        <f t="shared" si="21"/>
        <v/>
      </c>
      <c r="BK43" s="115"/>
      <c r="BL43" s="119"/>
      <c r="BN43" s="139" t="str">
        <f t="shared" si="6"/>
        <v/>
      </c>
      <c r="BO43" s="149" t="str">
        <f t="shared" si="7"/>
        <v/>
      </c>
      <c r="BP43" s="139" t="str">
        <f t="shared" si="8"/>
        <v/>
      </c>
      <c r="BQ43" s="145" t="str">
        <f t="shared" si="9"/>
        <v/>
      </c>
      <c r="BR43" s="145" t="str">
        <f t="shared" si="10"/>
        <v/>
      </c>
    </row>
    <row r="44" spans="1:70">
      <c r="A44" s="88">
        <v>40</v>
      </c>
      <c r="B44" s="113"/>
      <c r="C44" s="113"/>
      <c r="D44" s="113"/>
      <c r="E44" s="113"/>
      <c r="F44" s="89"/>
      <c r="G44" s="113"/>
      <c r="H44" s="114"/>
      <c r="I44" s="113"/>
      <c r="J44" s="113"/>
      <c r="K44" s="113"/>
      <c r="L44" s="113"/>
      <c r="M44" s="113"/>
      <c r="N44" s="113"/>
      <c r="O44" s="113"/>
      <c r="P44" s="113"/>
      <c r="Q44" s="113"/>
      <c r="R44" s="121"/>
      <c r="S44" s="113"/>
      <c r="T44" s="91"/>
      <c r="U44" s="115"/>
      <c r="V44" s="154" t="str">
        <f t="shared" si="11"/>
        <v/>
      </c>
      <c r="W44" s="117"/>
      <c r="X44" s="99"/>
      <c r="Y44" s="113"/>
      <c r="Z44" s="116"/>
      <c r="AA44" s="116"/>
      <c r="AB44" s="116"/>
      <c r="AC44" s="117"/>
      <c r="AD44" s="118"/>
      <c r="AE44" s="125" t="str">
        <f t="shared" si="23"/>
        <v/>
      </c>
      <c r="AF44" s="157"/>
      <c r="AG44" s="116"/>
      <c r="AH44" s="116"/>
      <c r="AI44" s="116"/>
      <c r="AJ44" s="117"/>
      <c r="AK44" s="117"/>
      <c r="AL44" s="93" t="str">
        <f t="shared" si="24"/>
        <v/>
      </c>
      <c r="AM44" s="113"/>
      <c r="AN44" s="95" t="str">
        <f t="shared" si="12"/>
        <v/>
      </c>
      <c r="AO44" s="113"/>
      <c r="AP44" s="119"/>
      <c r="AQ44" s="95">
        <f t="shared" si="25"/>
        <v>0</v>
      </c>
      <c r="AR44" s="95" t="str">
        <f t="shared" si="26"/>
        <v/>
      </c>
      <c r="AS44" s="119"/>
      <c r="AT44" s="95" t="str">
        <f t="shared" si="13"/>
        <v/>
      </c>
      <c r="AU44" s="119"/>
      <c r="AV44" s="95" t="str">
        <f t="shared" si="14"/>
        <v/>
      </c>
      <c r="AW44" s="119"/>
      <c r="AX44" s="95" t="str">
        <f t="shared" si="15"/>
        <v/>
      </c>
      <c r="AY44" s="115"/>
      <c r="AZ44" s="119"/>
      <c r="BA44" s="95" t="str">
        <f t="shared" si="16"/>
        <v/>
      </c>
      <c r="BB44" s="95" t="str">
        <f t="shared" si="17"/>
        <v/>
      </c>
      <c r="BC44" s="95" t="str">
        <f t="shared" si="27"/>
        <v/>
      </c>
      <c r="BD44" s="98" t="str">
        <f t="shared" si="22"/>
        <v/>
      </c>
      <c r="BE44" s="95" t="str">
        <f t="shared" si="18"/>
        <v/>
      </c>
      <c r="BF44" s="143"/>
      <c r="BG44" s="95" t="str">
        <f t="shared" si="19"/>
        <v/>
      </c>
      <c r="BH44" s="129"/>
      <c r="BI44" s="95" t="str">
        <f t="shared" si="20"/>
        <v/>
      </c>
      <c r="BJ44" s="163" t="str">
        <f t="shared" si="21"/>
        <v/>
      </c>
      <c r="BK44" s="115"/>
      <c r="BL44" s="119"/>
      <c r="BN44" s="139" t="str">
        <f t="shared" si="6"/>
        <v/>
      </c>
      <c r="BO44" s="149" t="str">
        <f t="shared" si="7"/>
        <v/>
      </c>
      <c r="BP44" s="139" t="str">
        <f t="shared" si="8"/>
        <v/>
      </c>
      <c r="BQ44" s="145" t="str">
        <f t="shared" si="9"/>
        <v/>
      </c>
      <c r="BR44" s="145" t="str">
        <f t="shared" si="10"/>
        <v/>
      </c>
    </row>
    <row r="45" spans="1:70">
      <c r="A45" s="88">
        <v>41</v>
      </c>
      <c r="B45" s="113"/>
      <c r="C45" s="113"/>
      <c r="D45" s="113"/>
      <c r="E45" s="113"/>
      <c r="F45" s="89"/>
      <c r="G45" s="113"/>
      <c r="H45" s="114"/>
      <c r="I45" s="113"/>
      <c r="J45" s="113"/>
      <c r="K45" s="113"/>
      <c r="L45" s="113"/>
      <c r="M45" s="113"/>
      <c r="N45" s="113"/>
      <c r="O45" s="113"/>
      <c r="P45" s="113"/>
      <c r="Q45" s="113"/>
      <c r="R45" s="121"/>
      <c r="S45" s="113"/>
      <c r="T45" s="91"/>
      <c r="U45" s="115"/>
      <c r="V45" s="154" t="str">
        <f t="shared" si="11"/>
        <v/>
      </c>
      <c r="W45" s="117"/>
      <c r="X45" s="99"/>
      <c r="Y45" s="113"/>
      <c r="Z45" s="116"/>
      <c r="AA45" s="116"/>
      <c r="AB45" s="116"/>
      <c r="AC45" s="117"/>
      <c r="AD45" s="118"/>
      <c r="AE45" s="125" t="str">
        <f t="shared" si="23"/>
        <v/>
      </c>
      <c r="AF45" s="157"/>
      <c r="AG45" s="116"/>
      <c r="AH45" s="116"/>
      <c r="AI45" s="116"/>
      <c r="AJ45" s="117"/>
      <c r="AK45" s="117"/>
      <c r="AL45" s="93" t="str">
        <f t="shared" si="24"/>
        <v/>
      </c>
      <c r="AM45" s="113"/>
      <c r="AN45" s="95" t="str">
        <f t="shared" si="12"/>
        <v/>
      </c>
      <c r="AO45" s="113"/>
      <c r="AP45" s="119"/>
      <c r="AQ45" s="95">
        <f t="shared" si="25"/>
        <v>0</v>
      </c>
      <c r="AR45" s="95" t="str">
        <f t="shared" si="26"/>
        <v/>
      </c>
      <c r="AS45" s="119"/>
      <c r="AT45" s="95" t="str">
        <f t="shared" si="13"/>
        <v/>
      </c>
      <c r="AU45" s="119"/>
      <c r="AV45" s="95" t="str">
        <f t="shared" si="14"/>
        <v/>
      </c>
      <c r="AW45" s="119"/>
      <c r="AX45" s="95" t="str">
        <f t="shared" si="15"/>
        <v/>
      </c>
      <c r="AY45" s="115"/>
      <c r="AZ45" s="119"/>
      <c r="BA45" s="95" t="str">
        <f t="shared" si="16"/>
        <v/>
      </c>
      <c r="BB45" s="95" t="str">
        <f t="shared" si="17"/>
        <v/>
      </c>
      <c r="BC45" s="95" t="str">
        <f t="shared" si="27"/>
        <v/>
      </c>
      <c r="BD45" s="98" t="str">
        <f t="shared" si="22"/>
        <v/>
      </c>
      <c r="BE45" s="95" t="str">
        <f t="shared" si="18"/>
        <v/>
      </c>
      <c r="BF45" s="143"/>
      <c r="BG45" s="95" t="str">
        <f t="shared" si="19"/>
        <v/>
      </c>
      <c r="BH45" s="129"/>
      <c r="BI45" s="95" t="str">
        <f t="shared" si="20"/>
        <v/>
      </c>
      <c r="BJ45" s="163" t="str">
        <f t="shared" si="21"/>
        <v/>
      </c>
      <c r="BK45" s="115"/>
      <c r="BL45" s="119"/>
      <c r="BN45" s="139" t="str">
        <f t="shared" si="6"/>
        <v/>
      </c>
      <c r="BO45" s="149" t="str">
        <f t="shared" si="7"/>
        <v/>
      </c>
      <c r="BP45" s="139" t="str">
        <f t="shared" si="8"/>
        <v/>
      </c>
      <c r="BQ45" s="145" t="str">
        <f t="shared" si="9"/>
        <v/>
      </c>
      <c r="BR45" s="145" t="str">
        <f t="shared" si="10"/>
        <v/>
      </c>
    </row>
    <row r="46" spans="1:70">
      <c r="A46" s="88">
        <v>42</v>
      </c>
      <c r="B46" s="113"/>
      <c r="C46" s="113"/>
      <c r="D46" s="113"/>
      <c r="E46" s="113"/>
      <c r="F46" s="89"/>
      <c r="G46" s="113"/>
      <c r="H46" s="114"/>
      <c r="I46" s="113"/>
      <c r="J46" s="113"/>
      <c r="K46" s="113"/>
      <c r="L46" s="113"/>
      <c r="M46" s="113"/>
      <c r="N46" s="113"/>
      <c r="O46" s="113"/>
      <c r="P46" s="113"/>
      <c r="Q46" s="113"/>
      <c r="R46" s="121"/>
      <c r="S46" s="113"/>
      <c r="T46" s="91"/>
      <c r="U46" s="115"/>
      <c r="V46" s="154" t="str">
        <f t="shared" si="11"/>
        <v/>
      </c>
      <c r="W46" s="117"/>
      <c r="X46" s="99"/>
      <c r="Y46" s="113"/>
      <c r="Z46" s="116"/>
      <c r="AA46" s="116"/>
      <c r="AB46" s="116"/>
      <c r="AC46" s="117"/>
      <c r="AD46" s="118"/>
      <c r="AE46" s="125" t="str">
        <f t="shared" si="23"/>
        <v/>
      </c>
      <c r="AF46" s="157"/>
      <c r="AG46" s="116"/>
      <c r="AH46" s="116"/>
      <c r="AI46" s="116"/>
      <c r="AJ46" s="117"/>
      <c r="AK46" s="117"/>
      <c r="AL46" s="93" t="str">
        <f t="shared" si="24"/>
        <v/>
      </c>
      <c r="AM46" s="113"/>
      <c r="AN46" s="95" t="str">
        <f t="shared" si="12"/>
        <v/>
      </c>
      <c r="AO46" s="113"/>
      <c r="AP46" s="119"/>
      <c r="AQ46" s="95">
        <f t="shared" si="25"/>
        <v>0</v>
      </c>
      <c r="AR46" s="95" t="str">
        <f t="shared" si="26"/>
        <v/>
      </c>
      <c r="AS46" s="119"/>
      <c r="AT46" s="95" t="str">
        <f t="shared" si="13"/>
        <v/>
      </c>
      <c r="AU46" s="119"/>
      <c r="AV46" s="95" t="str">
        <f t="shared" si="14"/>
        <v/>
      </c>
      <c r="AW46" s="119"/>
      <c r="AX46" s="95" t="str">
        <f t="shared" si="15"/>
        <v/>
      </c>
      <c r="AY46" s="115"/>
      <c r="AZ46" s="119"/>
      <c r="BA46" s="95" t="str">
        <f t="shared" si="16"/>
        <v/>
      </c>
      <c r="BB46" s="95" t="str">
        <f t="shared" si="17"/>
        <v/>
      </c>
      <c r="BC46" s="95" t="str">
        <f t="shared" si="27"/>
        <v/>
      </c>
      <c r="BD46" s="98" t="str">
        <f t="shared" si="22"/>
        <v/>
      </c>
      <c r="BE46" s="95" t="str">
        <f t="shared" si="18"/>
        <v/>
      </c>
      <c r="BF46" s="143"/>
      <c r="BG46" s="95" t="str">
        <f t="shared" si="19"/>
        <v/>
      </c>
      <c r="BH46" s="129"/>
      <c r="BI46" s="95" t="str">
        <f t="shared" si="20"/>
        <v/>
      </c>
      <c r="BJ46" s="163" t="str">
        <f t="shared" si="21"/>
        <v/>
      </c>
      <c r="BK46" s="115"/>
      <c r="BL46" s="119"/>
      <c r="BN46" s="139" t="str">
        <f t="shared" si="6"/>
        <v/>
      </c>
      <c r="BO46" s="149" t="str">
        <f t="shared" si="7"/>
        <v/>
      </c>
      <c r="BP46" s="139" t="str">
        <f t="shared" si="8"/>
        <v/>
      </c>
      <c r="BQ46" s="145" t="str">
        <f t="shared" si="9"/>
        <v/>
      </c>
      <c r="BR46" s="145" t="str">
        <f t="shared" si="10"/>
        <v/>
      </c>
    </row>
    <row r="47" spans="1:70">
      <c r="A47" s="88">
        <v>43</v>
      </c>
      <c r="B47" s="113"/>
      <c r="C47" s="113"/>
      <c r="D47" s="113"/>
      <c r="E47" s="113"/>
      <c r="F47" s="89"/>
      <c r="G47" s="113"/>
      <c r="H47" s="114"/>
      <c r="I47" s="113"/>
      <c r="J47" s="113"/>
      <c r="K47" s="113"/>
      <c r="L47" s="113"/>
      <c r="M47" s="113"/>
      <c r="N47" s="113"/>
      <c r="O47" s="113"/>
      <c r="P47" s="113"/>
      <c r="Q47" s="113"/>
      <c r="R47" s="121"/>
      <c r="S47" s="113"/>
      <c r="T47" s="91"/>
      <c r="U47" s="115"/>
      <c r="V47" s="154" t="str">
        <f t="shared" si="11"/>
        <v/>
      </c>
      <c r="W47" s="117"/>
      <c r="X47" s="99"/>
      <c r="Y47" s="113"/>
      <c r="Z47" s="116"/>
      <c r="AA47" s="116"/>
      <c r="AB47" s="116"/>
      <c r="AC47" s="117"/>
      <c r="AD47" s="118"/>
      <c r="AE47" s="125" t="str">
        <f t="shared" si="23"/>
        <v/>
      </c>
      <c r="AF47" s="157"/>
      <c r="AG47" s="116"/>
      <c r="AH47" s="116"/>
      <c r="AI47" s="116"/>
      <c r="AJ47" s="117"/>
      <c r="AK47" s="117"/>
      <c r="AL47" s="93" t="str">
        <f t="shared" si="24"/>
        <v/>
      </c>
      <c r="AM47" s="113"/>
      <c r="AN47" s="95" t="str">
        <f t="shared" si="12"/>
        <v/>
      </c>
      <c r="AO47" s="113"/>
      <c r="AP47" s="119"/>
      <c r="AQ47" s="95">
        <f t="shared" si="25"/>
        <v>0</v>
      </c>
      <c r="AR47" s="95" t="str">
        <f t="shared" si="26"/>
        <v/>
      </c>
      <c r="AS47" s="119"/>
      <c r="AT47" s="95" t="str">
        <f t="shared" si="13"/>
        <v/>
      </c>
      <c r="AU47" s="119"/>
      <c r="AV47" s="95" t="str">
        <f t="shared" si="14"/>
        <v/>
      </c>
      <c r="AW47" s="119"/>
      <c r="AX47" s="95" t="str">
        <f t="shared" si="15"/>
        <v/>
      </c>
      <c r="AY47" s="115"/>
      <c r="AZ47" s="119"/>
      <c r="BA47" s="95" t="str">
        <f t="shared" si="16"/>
        <v/>
      </c>
      <c r="BB47" s="95" t="str">
        <f t="shared" si="17"/>
        <v/>
      </c>
      <c r="BC47" s="95" t="str">
        <f t="shared" si="27"/>
        <v/>
      </c>
      <c r="BD47" s="98" t="str">
        <f t="shared" si="22"/>
        <v/>
      </c>
      <c r="BE47" s="95" t="str">
        <f t="shared" si="18"/>
        <v/>
      </c>
      <c r="BF47" s="143"/>
      <c r="BG47" s="95" t="str">
        <f t="shared" si="19"/>
        <v/>
      </c>
      <c r="BH47" s="129"/>
      <c r="BI47" s="95" t="str">
        <f t="shared" si="20"/>
        <v/>
      </c>
      <c r="BJ47" s="163" t="str">
        <f t="shared" si="21"/>
        <v/>
      </c>
      <c r="BK47" s="115"/>
      <c r="BL47" s="119"/>
      <c r="BN47" s="139" t="str">
        <f t="shared" si="6"/>
        <v/>
      </c>
      <c r="BO47" s="149" t="str">
        <f t="shared" si="7"/>
        <v/>
      </c>
      <c r="BP47" s="139" t="str">
        <f t="shared" si="8"/>
        <v/>
      </c>
      <c r="BQ47" s="145" t="str">
        <f t="shared" si="9"/>
        <v/>
      </c>
      <c r="BR47" s="145" t="str">
        <f t="shared" si="10"/>
        <v/>
      </c>
    </row>
    <row r="48" spans="1:70">
      <c r="A48" s="88">
        <v>44</v>
      </c>
      <c r="B48" s="113"/>
      <c r="C48" s="113"/>
      <c r="D48" s="113"/>
      <c r="E48" s="113"/>
      <c r="F48" s="89"/>
      <c r="G48" s="113"/>
      <c r="H48" s="114"/>
      <c r="I48" s="113"/>
      <c r="J48" s="113"/>
      <c r="K48" s="113"/>
      <c r="L48" s="113"/>
      <c r="M48" s="113"/>
      <c r="N48" s="113"/>
      <c r="O48" s="113"/>
      <c r="P48" s="113"/>
      <c r="Q48" s="113"/>
      <c r="R48" s="121"/>
      <c r="S48" s="113"/>
      <c r="T48" s="91"/>
      <c r="U48" s="115"/>
      <c r="V48" s="154" t="str">
        <f t="shared" si="11"/>
        <v/>
      </c>
      <c r="W48" s="117"/>
      <c r="X48" s="99"/>
      <c r="Y48" s="113"/>
      <c r="Z48" s="116"/>
      <c r="AA48" s="116"/>
      <c r="AB48" s="116"/>
      <c r="AC48" s="117"/>
      <c r="AD48" s="118"/>
      <c r="AE48" s="125" t="str">
        <f t="shared" si="23"/>
        <v/>
      </c>
      <c r="AF48" s="157"/>
      <c r="AG48" s="116"/>
      <c r="AH48" s="116"/>
      <c r="AI48" s="116"/>
      <c r="AJ48" s="117"/>
      <c r="AK48" s="117"/>
      <c r="AL48" s="93" t="str">
        <f t="shared" si="24"/>
        <v/>
      </c>
      <c r="AM48" s="113"/>
      <c r="AN48" s="95" t="str">
        <f t="shared" si="12"/>
        <v/>
      </c>
      <c r="AO48" s="113"/>
      <c r="AP48" s="119"/>
      <c r="AQ48" s="95">
        <f t="shared" si="25"/>
        <v>0</v>
      </c>
      <c r="AR48" s="95" t="str">
        <f t="shared" si="26"/>
        <v/>
      </c>
      <c r="AS48" s="119"/>
      <c r="AT48" s="95" t="str">
        <f t="shared" si="13"/>
        <v/>
      </c>
      <c r="AU48" s="119"/>
      <c r="AV48" s="95" t="str">
        <f t="shared" si="14"/>
        <v/>
      </c>
      <c r="AW48" s="119"/>
      <c r="AX48" s="95" t="str">
        <f t="shared" si="15"/>
        <v/>
      </c>
      <c r="AY48" s="115"/>
      <c r="AZ48" s="119"/>
      <c r="BA48" s="95" t="str">
        <f t="shared" si="16"/>
        <v/>
      </c>
      <c r="BB48" s="95" t="str">
        <f t="shared" si="17"/>
        <v/>
      </c>
      <c r="BC48" s="95" t="str">
        <f t="shared" si="27"/>
        <v/>
      </c>
      <c r="BD48" s="98" t="str">
        <f t="shared" si="22"/>
        <v/>
      </c>
      <c r="BE48" s="95" t="str">
        <f t="shared" si="18"/>
        <v/>
      </c>
      <c r="BF48" s="143"/>
      <c r="BG48" s="95" t="str">
        <f t="shared" si="19"/>
        <v/>
      </c>
      <c r="BH48" s="129"/>
      <c r="BI48" s="95" t="str">
        <f t="shared" si="20"/>
        <v/>
      </c>
      <c r="BJ48" s="163" t="str">
        <f t="shared" si="21"/>
        <v/>
      </c>
      <c r="BK48" s="115"/>
      <c r="BL48" s="119"/>
      <c r="BN48" s="139" t="str">
        <f t="shared" si="6"/>
        <v/>
      </c>
      <c r="BO48" s="149" t="str">
        <f t="shared" si="7"/>
        <v/>
      </c>
      <c r="BP48" s="139" t="str">
        <f t="shared" si="8"/>
        <v/>
      </c>
      <c r="BQ48" s="145" t="str">
        <f t="shared" si="9"/>
        <v/>
      </c>
      <c r="BR48" s="145" t="str">
        <f t="shared" si="10"/>
        <v/>
      </c>
    </row>
    <row r="49" spans="1:70">
      <c r="A49" s="88">
        <v>45</v>
      </c>
      <c r="B49" s="113"/>
      <c r="C49" s="113"/>
      <c r="D49" s="113"/>
      <c r="E49" s="113"/>
      <c r="F49" s="89"/>
      <c r="G49" s="113"/>
      <c r="H49" s="114"/>
      <c r="I49" s="113"/>
      <c r="J49" s="113"/>
      <c r="K49" s="113"/>
      <c r="L49" s="113"/>
      <c r="M49" s="113"/>
      <c r="N49" s="113"/>
      <c r="O49" s="113"/>
      <c r="P49" s="113"/>
      <c r="Q49" s="113"/>
      <c r="R49" s="121"/>
      <c r="S49" s="113"/>
      <c r="T49" s="91"/>
      <c r="U49" s="115"/>
      <c r="V49" s="154" t="str">
        <f t="shared" si="11"/>
        <v/>
      </c>
      <c r="W49" s="117"/>
      <c r="X49" s="99"/>
      <c r="Y49" s="113"/>
      <c r="Z49" s="116"/>
      <c r="AA49" s="116"/>
      <c r="AB49" s="116"/>
      <c r="AC49" s="117"/>
      <c r="AD49" s="118"/>
      <c r="AE49" s="125" t="str">
        <f t="shared" si="23"/>
        <v/>
      </c>
      <c r="AF49" s="157"/>
      <c r="AG49" s="116"/>
      <c r="AH49" s="116"/>
      <c r="AI49" s="116"/>
      <c r="AJ49" s="117"/>
      <c r="AK49" s="117"/>
      <c r="AL49" s="93" t="str">
        <f t="shared" si="24"/>
        <v/>
      </c>
      <c r="AM49" s="113"/>
      <c r="AN49" s="95" t="str">
        <f t="shared" si="12"/>
        <v/>
      </c>
      <c r="AO49" s="113"/>
      <c r="AP49" s="119"/>
      <c r="AQ49" s="95">
        <f t="shared" si="25"/>
        <v>0</v>
      </c>
      <c r="AR49" s="95" t="str">
        <f t="shared" si="26"/>
        <v/>
      </c>
      <c r="AS49" s="119"/>
      <c r="AT49" s="95" t="str">
        <f t="shared" si="13"/>
        <v/>
      </c>
      <c r="AU49" s="119"/>
      <c r="AV49" s="95" t="str">
        <f t="shared" si="14"/>
        <v/>
      </c>
      <c r="AW49" s="119"/>
      <c r="AX49" s="95" t="str">
        <f t="shared" si="15"/>
        <v/>
      </c>
      <c r="AY49" s="115"/>
      <c r="AZ49" s="119"/>
      <c r="BA49" s="95" t="str">
        <f t="shared" si="16"/>
        <v/>
      </c>
      <c r="BB49" s="95" t="str">
        <f t="shared" si="17"/>
        <v/>
      </c>
      <c r="BC49" s="95" t="str">
        <f t="shared" si="27"/>
        <v/>
      </c>
      <c r="BD49" s="98" t="str">
        <f t="shared" si="22"/>
        <v/>
      </c>
      <c r="BE49" s="95" t="str">
        <f t="shared" si="18"/>
        <v/>
      </c>
      <c r="BF49" s="143"/>
      <c r="BG49" s="95" t="str">
        <f t="shared" si="19"/>
        <v/>
      </c>
      <c r="BH49" s="129"/>
      <c r="BI49" s="95" t="str">
        <f t="shared" si="20"/>
        <v/>
      </c>
      <c r="BJ49" s="163" t="str">
        <f t="shared" si="21"/>
        <v/>
      </c>
      <c r="BK49" s="115"/>
      <c r="BL49" s="119"/>
      <c r="BN49" s="139" t="str">
        <f t="shared" si="6"/>
        <v/>
      </c>
      <c r="BO49" s="149" t="str">
        <f t="shared" si="7"/>
        <v/>
      </c>
      <c r="BP49" s="139" t="str">
        <f t="shared" si="8"/>
        <v/>
      </c>
      <c r="BQ49" s="145" t="str">
        <f t="shared" si="9"/>
        <v/>
      </c>
      <c r="BR49" s="145" t="str">
        <f t="shared" si="10"/>
        <v/>
      </c>
    </row>
    <row r="50" spans="1:70">
      <c r="A50" s="88">
        <v>46</v>
      </c>
      <c r="B50" s="113"/>
      <c r="C50" s="113"/>
      <c r="D50" s="113"/>
      <c r="E50" s="113"/>
      <c r="F50" s="89"/>
      <c r="G50" s="113"/>
      <c r="H50" s="114"/>
      <c r="I50" s="113"/>
      <c r="J50" s="113"/>
      <c r="K50" s="113"/>
      <c r="L50" s="113"/>
      <c r="M50" s="113"/>
      <c r="N50" s="113"/>
      <c r="O50" s="113"/>
      <c r="P50" s="113"/>
      <c r="Q50" s="113"/>
      <c r="R50" s="121"/>
      <c r="S50" s="113"/>
      <c r="T50" s="91"/>
      <c r="U50" s="115"/>
      <c r="V50" s="154" t="str">
        <f t="shared" si="11"/>
        <v/>
      </c>
      <c r="W50" s="117"/>
      <c r="X50" s="99"/>
      <c r="Y50" s="113"/>
      <c r="Z50" s="116"/>
      <c r="AA50" s="116"/>
      <c r="AB50" s="116"/>
      <c r="AC50" s="117"/>
      <c r="AD50" s="118"/>
      <c r="AE50" s="125" t="str">
        <f t="shared" si="23"/>
        <v/>
      </c>
      <c r="AF50" s="157"/>
      <c r="AG50" s="116"/>
      <c r="AH50" s="116"/>
      <c r="AI50" s="116"/>
      <c r="AJ50" s="117"/>
      <c r="AK50" s="117"/>
      <c r="AL50" s="93" t="str">
        <f t="shared" si="24"/>
        <v/>
      </c>
      <c r="AM50" s="113"/>
      <c r="AN50" s="95" t="str">
        <f t="shared" si="12"/>
        <v/>
      </c>
      <c r="AO50" s="113"/>
      <c r="AP50" s="119"/>
      <c r="AQ50" s="95">
        <f t="shared" si="25"/>
        <v>0</v>
      </c>
      <c r="AR50" s="95" t="str">
        <f t="shared" si="26"/>
        <v/>
      </c>
      <c r="AS50" s="119"/>
      <c r="AT50" s="95" t="str">
        <f t="shared" si="13"/>
        <v/>
      </c>
      <c r="AU50" s="119"/>
      <c r="AV50" s="95" t="str">
        <f t="shared" si="14"/>
        <v/>
      </c>
      <c r="AW50" s="119"/>
      <c r="AX50" s="95" t="str">
        <f t="shared" si="15"/>
        <v/>
      </c>
      <c r="AY50" s="115"/>
      <c r="AZ50" s="119"/>
      <c r="BA50" s="95" t="str">
        <f t="shared" si="16"/>
        <v/>
      </c>
      <c r="BB50" s="95" t="str">
        <f t="shared" si="17"/>
        <v/>
      </c>
      <c r="BC50" s="95" t="str">
        <f t="shared" si="27"/>
        <v/>
      </c>
      <c r="BD50" s="98" t="str">
        <f t="shared" si="22"/>
        <v/>
      </c>
      <c r="BE50" s="95" t="str">
        <f t="shared" si="18"/>
        <v/>
      </c>
      <c r="BF50" s="143"/>
      <c r="BG50" s="95" t="str">
        <f t="shared" si="19"/>
        <v/>
      </c>
      <c r="BH50" s="129"/>
      <c r="BI50" s="95" t="str">
        <f t="shared" si="20"/>
        <v/>
      </c>
      <c r="BJ50" s="163" t="str">
        <f t="shared" si="21"/>
        <v/>
      </c>
      <c r="BK50" s="115"/>
      <c r="BL50" s="119"/>
      <c r="BN50" s="139" t="str">
        <f t="shared" si="6"/>
        <v/>
      </c>
      <c r="BO50" s="149" t="str">
        <f t="shared" si="7"/>
        <v/>
      </c>
      <c r="BP50" s="139" t="str">
        <f t="shared" si="8"/>
        <v/>
      </c>
      <c r="BQ50" s="145" t="str">
        <f t="shared" si="9"/>
        <v/>
      </c>
      <c r="BR50" s="145" t="str">
        <f t="shared" si="10"/>
        <v/>
      </c>
    </row>
    <row r="51" spans="1:70">
      <c r="A51" s="88">
        <v>47</v>
      </c>
      <c r="B51" s="113"/>
      <c r="C51" s="113"/>
      <c r="D51" s="113"/>
      <c r="E51" s="113"/>
      <c r="F51" s="89"/>
      <c r="G51" s="113"/>
      <c r="H51" s="114"/>
      <c r="I51" s="113"/>
      <c r="J51" s="113"/>
      <c r="K51" s="113"/>
      <c r="L51" s="113"/>
      <c r="M51" s="113"/>
      <c r="N51" s="113"/>
      <c r="O51" s="113"/>
      <c r="P51" s="113"/>
      <c r="Q51" s="113"/>
      <c r="R51" s="121"/>
      <c r="S51" s="113"/>
      <c r="T51" s="91"/>
      <c r="U51" s="115"/>
      <c r="V51" s="154" t="str">
        <f t="shared" si="11"/>
        <v/>
      </c>
      <c r="W51" s="117"/>
      <c r="X51" s="99"/>
      <c r="Y51" s="113"/>
      <c r="Z51" s="116"/>
      <c r="AA51" s="116"/>
      <c r="AB51" s="116"/>
      <c r="AC51" s="117"/>
      <c r="AD51" s="118"/>
      <c r="AE51" s="125" t="str">
        <f t="shared" si="23"/>
        <v/>
      </c>
      <c r="AF51" s="157"/>
      <c r="AG51" s="116"/>
      <c r="AH51" s="116"/>
      <c r="AI51" s="116"/>
      <c r="AJ51" s="117"/>
      <c r="AK51" s="117"/>
      <c r="AL51" s="93" t="str">
        <f t="shared" si="24"/>
        <v/>
      </c>
      <c r="AM51" s="113"/>
      <c r="AN51" s="95" t="str">
        <f t="shared" si="12"/>
        <v/>
      </c>
      <c r="AO51" s="113"/>
      <c r="AP51" s="119"/>
      <c r="AQ51" s="95">
        <f t="shared" si="25"/>
        <v>0</v>
      </c>
      <c r="AR51" s="95" t="str">
        <f t="shared" si="26"/>
        <v/>
      </c>
      <c r="AS51" s="119"/>
      <c r="AT51" s="95" t="str">
        <f t="shared" si="13"/>
        <v/>
      </c>
      <c r="AU51" s="119"/>
      <c r="AV51" s="95" t="str">
        <f t="shared" si="14"/>
        <v/>
      </c>
      <c r="AW51" s="119"/>
      <c r="AX51" s="95" t="str">
        <f t="shared" si="15"/>
        <v/>
      </c>
      <c r="AY51" s="115"/>
      <c r="AZ51" s="119"/>
      <c r="BA51" s="95" t="str">
        <f t="shared" si="16"/>
        <v/>
      </c>
      <c r="BB51" s="95" t="str">
        <f t="shared" si="17"/>
        <v/>
      </c>
      <c r="BC51" s="95" t="str">
        <f t="shared" si="27"/>
        <v/>
      </c>
      <c r="BD51" s="98" t="str">
        <f t="shared" si="22"/>
        <v/>
      </c>
      <c r="BE51" s="95" t="str">
        <f t="shared" si="18"/>
        <v/>
      </c>
      <c r="BF51" s="143"/>
      <c r="BG51" s="95" t="str">
        <f t="shared" si="19"/>
        <v/>
      </c>
      <c r="BH51" s="129"/>
      <c r="BI51" s="95" t="str">
        <f t="shared" si="20"/>
        <v/>
      </c>
      <c r="BJ51" s="163" t="str">
        <f t="shared" si="21"/>
        <v/>
      </c>
      <c r="BK51" s="115"/>
      <c r="BL51" s="119"/>
      <c r="BN51" s="139" t="str">
        <f t="shared" si="6"/>
        <v/>
      </c>
      <c r="BO51" s="149" t="str">
        <f t="shared" si="7"/>
        <v/>
      </c>
      <c r="BP51" s="139" t="str">
        <f t="shared" si="8"/>
        <v/>
      </c>
      <c r="BQ51" s="145" t="str">
        <f t="shared" si="9"/>
        <v/>
      </c>
      <c r="BR51" s="145" t="str">
        <f t="shared" si="10"/>
        <v/>
      </c>
    </row>
    <row r="52" spans="1:70">
      <c r="A52" s="88">
        <v>48</v>
      </c>
      <c r="B52" s="113"/>
      <c r="C52" s="113"/>
      <c r="D52" s="113"/>
      <c r="E52" s="113"/>
      <c r="F52" s="89"/>
      <c r="G52" s="113"/>
      <c r="H52" s="114"/>
      <c r="I52" s="113"/>
      <c r="J52" s="113"/>
      <c r="K52" s="113"/>
      <c r="L52" s="113"/>
      <c r="M52" s="113"/>
      <c r="N52" s="113"/>
      <c r="O52" s="113"/>
      <c r="P52" s="113"/>
      <c r="Q52" s="113"/>
      <c r="R52" s="121"/>
      <c r="S52" s="113"/>
      <c r="T52" s="91"/>
      <c r="U52" s="115"/>
      <c r="V52" s="154" t="str">
        <f t="shared" si="11"/>
        <v/>
      </c>
      <c r="W52" s="117"/>
      <c r="X52" s="99"/>
      <c r="Y52" s="113"/>
      <c r="Z52" s="116"/>
      <c r="AA52" s="116"/>
      <c r="AB52" s="116"/>
      <c r="AC52" s="117"/>
      <c r="AD52" s="118"/>
      <c r="AE52" s="125" t="str">
        <f t="shared" si="23"/>
        <v/>
      </c>
      <c r="AF52" s="157"/>
      <c r="AG52" s="116"/>
      <c r="AH52" s="116"/>
      <c r="AI52" s="116"/>
      <c r="AJ52" s="117"/>
      <c r="AK52" s="117"/>
      <c r="AL52" s="93" t="str">
        <f t="shared" si="24"/>
        <v/>
      </c>
      <c r="AM52" s="113"/>
      <c r="AN52" s="95" t="str">
        <f t="shared" si="12"/>
        <v/>
      </c>
      <c r="AO52" s="113"/>
      <c r="AP52" s="119"/>
      <c r="AQ52" s="95">
        <f t="shared" si="25"/>
        <v>0</v>
      </c>
      <c r="AR52" s="95" t="str">
        <f t="shared" si="26"/>
        <v/>
      </c>
      <c r="AS52" s="119"/>
      <c r="AT52" s="95" t="str">
        <f t="shared" si="13"/>
        <v/>
      </c>
      <c r="AU52" s="119"/>
      <c r="AV52" s="95" t="str">
        <f t="shared" si="14"/>
        <v/>
      </c>
      <c r="AW52" s="119"/>
      <c r="AX52" s="95" t="str">
        <f t="shared" si="15"/>
        <v/>
      </c>
      <c r="AY52" s="115"/>
      <c r="AZ52" s="119"/>
      <c r="BA52" s="95" t="str">
        <f t="shared" si="16"/>
        <v/>
      </c>
      <c r="BB52" s="95" t="str">
        <f t="shared" si="17"/>
        <v/>
      </c>
      <c r="BC52" s="95" t="str">
        <f t="shared" si="27"/>
        <v/>
      </c>
      <c r="BD52" s="98" t="str">
        <f t="shared" si="22"/>
        <v/>
      </c>
      <c r="BE52" s="95" t="str">
        <f t="shared" si="18"/>
        <v/>
      </c>
      <c r="BF52" s="143"/>
      <c r="BG52" s="95" t="str">
        <f t="shared" si="19"/>
        <v/>
      </c>
      <c r="BH52" s="129"/>
      <c r="BI52" s="95" t="str">
        <f t="shared" si="20"/>
        <v/>
      </c>
      <c r="BJ52" s="163" t="str">
        <f t="shared" si="21"/>
        <v/>
      </c>
      <c r="BK52" s="115"/>
      <c r="BL52" s="119"/>
      <c r="BN52" s="139" t="str">
        <f t="shared" si="6"/>
        <v/>
      </c>
      <c r="BO52" s="149" t="str">
        <f t="shared" si="7"/>
        <v/>
      </c>
      <c r="BP52" s="139" t="str">
        <f t="shared" si="8"/>
        <v/>
      </c>
      <c r="BQ52" s="145" t="str">
        <f t="shared" si="9"/>
        <v/>
      </c>
      <c r="BR52" s="145" t="str">
        <f t="shared" si="10"/>
        <v/>
      </c>
    </row>
    <row r="53" spans="1:70">
      <c r="A53" s="88">
        <v>49</v>
      </c>
      <c r="B53" s="113"/>
      <c r="C53" s="113"/>
      <c r="D53" s="113"/>
      <c r="E53" s="113"/>
      <c r="F53" s="89"/>
      <c r="G53" s="113"/>
      <c r="H53" s="114"/>
      <c r="I53" s="113"/>
      <c r="J53" s="113"/>
      <c r="K53" s="113"/>
      <c r="L53" s="113"/>
      <c r="M53" s="113"/>
      <c r="N53" s="113"/>
      <c r="O53" s="113"/>
      <c r="P53" s="113"/>
      <c r="Q53" s="113"/>
      <c r="R53" s="121"/>
      <c r="S53" s="113"/>
      <c r="T53" s="91"/>
      <c r="U53" s="115"/>
      <c r="V53" s="154" t="str">
        <f t="shared" si="11"/>
        <v/>
      </c>
      <c r="W53" s="117"/>
      <c r="X53" s="99"/>
      <c r="Y53" s="113"/>
      <c r="Z53" s="116"/>
      <c r="AA53" s="116"/>
      <c r="AB53" s="116"/>
      <c r="AC53" s="117"/>
      <c r="AD53" s="118"/>
      <c r="AE53" s="125" t="str">
        <f t="shared" si="23"/>
        <v/>
      </c>
      <c r="AF53" s="157"/>
      <c r="AG53" s="116"/>
      <c r="AH53" s="116"/>
      <c r="AI53" s="116"/>
      <c r="AJ53" s="117"/>
      <c r="AK53" s="117"/>
      <c r="AL53" s="93" t="str">
        <f t="shared" si="24"/>
        <v/>
      </c>
      <c r="AM53" s="113"/>
      <c r="AN53" s="95" t="str">
        <f t="shared" si="12"/>
        <v/>
      </c>
      <c r="AO53" s="113"/>
      <c r="AP53" s="119"/>
      <c r="AQ53" s="95">
        <f t="shared" si="25"/>
        <v>0</v>
      </c>
      <c r="AR53" s="95" t="str">
        <f t="shared" si="26"/>
        <v/>
      </c>
      <c r="AS53" s="119"/>
      <c r="AT53" s="95" t="str">
        <f t="shared" si="13"/>
        <v/>
      </c>
      <c r="AU53" s="119"/>
      <c r="AV53" s="95" t="str">
        <f t="shared" si="14"/>
        <v/>
      </c>
      <c r="AW53" s="119"/>
      <c r="AX53" s="95" t="str">
        <f t="shared" si="15"/>
        <v/>
      </c>
      <c r="AY53" s="115"/>
      <c r="AZ53" s="119"/>
      <c r="BA53" s="95" t="str">
        <f t="shared" si="16"/>
        <v/>
      </c>
      <c r="BB53" s="95" t="str">
        <f t="shared" si="17"/>
        <v/>
      </c>
      <c r="BC53" s="95" t="str">
        <f t="shared" si="27"/>
        <v/>
      </c>
      <c r="BD53" s="98" t="str">
        <f t="shared" si="22"/>
        <v/>
      </c>
      <c r="BE53" s="95" t="str">
        <f t="shared" si="18"/>
        <v/>
      </c>
      <c r="BF53" s="143"/>
      <c r="BG53" s="95" t="str">
        <f t="shared" si="19"/>
        <v/>
      </c>
      <c r="BH53" s="129"/>
      <c r="BI53" s="95" t="str">
        <f t="shared" si="20"/>
        <v/>
      </c>
      <c r="BJ53" s="163" t="str">
        <f t="shared" si="21"/>
        <v/>
      </c>
      <c r="BK53" s="115"/>
      <c r="BL53" s="119"/>
      <c r="BN53" s="139" t="str">
        <f t="shared" si="6"/>
        <v/>
      </c>
      <c r="BO53" s="149" t="str">
        <f t="shared" si="7"/>
        <v/>
      </c>
      <c r="BP53" s="139" t="str">
        <f t="shared" si="8"/>
        <v/>
      </c>
      <c r="BQ53" s="145" t="str">
        <f t="shared" si="9"/>
        <v/>
      </c>
      <c r="BR53" s="145" t="str">
        <f t="shared" si="10"/>
        <v/>
      </c>
    </row>
    <row r="54" spans="1:70">
      <c r="A54" s="88">
        <v>50</v>
      </c>
      <c r="B54" s="113"/>
      <c r="C54" s="113"/>
      <c r="D54" s="113"/>
      <c r="E54" s="113"/>
      <c r="F54" s="89"/>
      <c r="G54" s="113"/>
      <c r="H54" s="114"/>
      <c r="I54" s="113"/>
      <c r="J54" s="113"/>
      <c r="K54" s="113"/>
      <c r="L54" s="113"/>
      <c r="M54" s="113"/>
      <c r="N54" s="113"/>
      <c r="O54" s="113"/>
      <c r="P54" s="113"/>
      <c r="Q54" s="113"/>
      <c r="R54" s="121"/>
      <c r="S54" s="113"/>
      <c r="T54" s="91"/>
      <c r="U54" s="115"/>
      <c r="V54" s="154" t="str">
        <f t="shared" si="11"/>
        <v/>
      </c>
      <c r="W54" s="117"/>
      <c r="X54" s="99"/>
      <c r="Y54" s="113"/>
      <c r="Z54" s="116"/>
      <c r="AA54" s="116"/>
      <c r="AB54" s="116"/>
      <c r="AC54" s="117"/>
      <c r="AD54" s="118"/>
      <c r="AE54" s="125" t="str">
        <f t="shared" si="23"/>
        <v/>
      </c>
      <c r="AF54" s="157"/>
      <c r="AG54" s="116"/>
      <c r="AH54" s="116"/>
      <c r="AI54" s="116"/>
      <c r="AJ54" s="117"/>
      <c r="AK54" s="117"/>
      <c r="AL54" s="93" t="str">
        <f t="shared" si="24"/>
        <v/>
      </c>
      <c r="AM54" s="113"/>
      <c r="AN54" s="95" t="str">
        <f t="shared" si="12"/>
        <v/>
      </c>
      <c r="AO54" s="113"/>
      <c r="AP54" s="119"/>
      <c r="AQ54" s="95">
        <f t="shared" si="25"/>
        <v>0</v>
      </c>
      <c r="AR54" s="95" t="str">
        <f t="shared" si="26"/>
        <v/>
      </c>
      <c r="AS54" s="119"/>
      <c r="AT54" s="95" t="str">
        <f t="shared" si="13"/>
        <v/>
      </c>
      <c r="AU54" s="119"/>
      <c r="AV54" s="95" t="str">
        <f t="shared" si="14"/>
        <v/>
      </c>
      <c r="AW54" s="119"/>
      <c r="AX54" s="95" t="str">
        <f t="shared" si="15"/>
        <v/>
      </c>
      <c r="AY54" s="115"/>
      <c r="AZ54" s="119"/>
      <c r="BA54" s="95" t="str">
        <f t="shared" si="16"/>
        <v/>
      </c>
      <c r="BB54" s="95" t="str">
        <f t="shared" si="17"/>
        <v/>
      </c>
      <c r="BC54" s="95" t="str">
        <f t="shared" si="27"/>
        <v/>
      </c>
      <c r="BD54" s="98" t="str">
        <f t="shared" si="22"/>
        <v/>
      </c>
      <c r="BE54" s="95" t="str">
        <f t="shared" si="18"/>
        <v/>
      </c>
      <c r="BF54" s="143"/>
      <c r="BG54" s="95" t="str">
        <f t="shared" si="19"/>
        <v/>
      </c>
      <c r="BH54" s="129"/>
      <c r="BI54" s="95" t="str">
        <f t="shared" si="20"/>
        <v/>
      </c>
      <c r="BJ54" s="163" t="str">
        <f t="shared" si="21"/>
        <v/>
      </c>
      <c r="BK54" s="115"/>
      <c r="BL54" s="119"/>
      <c r="BN54" s="139" t="str">
        <f t="shared" si="6"/>
        <v/>
      </c>
      <c r="BO54" s="149" t="str">
        <f t="shared" si="7"/>
        <v/>
      </c>
      <c r="BP54" s="139" t="str">
        <f t="shared" si="8"/>
        <v/>
      </c>
      <c r="BQ54" s="145" t="str">
        <f t="shared" si="9"/>
        <v/>
      </c>
      <c r="BR54" s="145" t="str">
        <f t="shared" si="10"/>
        <v/>
      </c>
    </row>
  </sheetData>
  <sheetProtection insertRows="0" deleteRows="0" sort="0"/>
  <protectedRanges>
    <protectedRange sqref="AN11:AP13 AE5:AF5 A56:B138 D56:E138 C5:C137 U14:U54 K55:S137 Y6:Y13 Z11:AC13 Y14:AE54 AK14:AP54 U55:AF137 AK55:BB137 BK14:BM54 V5:Y5 AG11:AJ137 AF6:AF54 Z9:AA10 AC9:AC10 AG9:AH10 V6:X54 AE6:AE13 AK5:AL13 AN5:AN10 BJ5:BJ54 D5:E54 F5:J137 AQ5:BH54 A5:B54 L5:S54" name="Range1"/>
    <protectedRange sqref="AG5:AJ5 Z5:AC5 Z6:AA8 AC6:AC8 AB6:AB10 AG6:AH8 AI6:AJ10" name="Range1_2"/>
    <protectedRange sqref="AM5:AM13" name="Range1_3"/>
    <protectedRange sqref="AO5:AP10" name="Range1_4"/>
    <protectedRange sqref="T5:T54" name="Range1_6"/>
    <protectedRange sqref="K5:K54" name="Range1_1"/>
  </protectedRanges>
  <mergeCells count="9">
    <mergeCell ref="BN3:BR3"/>
    <mergeCell ref="AO3:AQ3"/>
    <mergeCell ref="AS3:BB3"/>
    <mergeCell ref="U3:X3"/>
    <mergeCell ref="Z3:AE3"/>
    <mergeCell ref="AK3:AN3"/>
    <mergeCell ref="BG3:BH3"/>
    <mergeCell ref="BC3:BF3"/>
    <mergeCell ref="AF3:AJ3"/>
  </mergeCells>
  <phoneticPr fontId="24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D5:D13</xm:sqref>
        </x14:dataValidation>
        <x14:dataValidation type="list" allowBlank="1" showInputMessage="1" showErrorMessage="1">
          <x14:formula1>
            <xm:f>ValueSelect!$B$2:$B$26</xm:f>
          </x14:formula1>
          <xm:sqref>E5:E13</xm:sqref>
        </x14:dataValidation>
        <x14:dataValidation type="list" allowBlank="1" showInputMessage="1" showErrorMessage="1">
          <x14:formula1>
            <xm:f>ValueSelect!$N$2:$N$6</xm:f>
          </x14:formula1>
          <xm:sqref>S5:S13</xm:sqref>
        </x14:dataValidation>
        <x14:dataValidation type="list" allowBlank="1" showInputMessage="1" showErrorMessage="1">
          <x14:formula1>
            <xm:f>ValueSelect!$S$2:$S$6</xm:f>
          </x14:formula1>
          <xm:sqref>Y5:Y13</xm:sqref>
        </x14:dataValidation>
        <x14:dataValidation type="list" allowBlank="1" showInputMessage="1" showErrorMessage="1">
          <x14:formula1>
            <xm:f>ValueSelect!$C$2:$C$22</xm:f>
          </x14:formula1>
          <xm:sqref>F5:F54</xm:sqref>
        </x14:dataValidation>
        <x14:dataValidation type="list" allowBlank="1" showInputMessage="1" showErrorMessage="1">
          <x14:formula1>
            <xm:f>ValueSelect!$G$2:$G$3</xm:f>
          </x14:formula1>
          <xm:sqref>R5:R54 AF5:AF54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H11" sqref="H11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64" t="s">
        <v>3</v>
      </c>
      <c r="B1" s="38" t="s">
        <v>20</v>
      </c>
      <c r="C1" s="38" t="s">
        <v>355</v>
      </c>
      <c r="D1" s="38" t="s">
        <v>69</v>
      </c>
      <c r="E1" s="38" t="s">
        <v>19</v>
      </c>
      <c r="F1" s="38" t="s">
        <v>44</v>
      </c>
      <c r="G1" s="38" t="s">
        <v>64</v>
      </c>
      <c r="H1" s="38" t="s">
        <v>356</v>
      </c>
      <c r="I1" s="38" t="s">
        <v>23</v>
      </c>
      <c r="J1" s="38" t="s">
        <v>34</v>
      </c>
      <c r="K1" s="38" t="s">
        <v>70</v>
      </c>
      <c r="L1" s="38" t="s">
        <v>45</v>
      </c>
      <c r="M1" s="38" t="s">
        <v>64</v>
      </c>
      <c r="N1" s="38" t="s">
        <v>417</v>
      </c>
      <c r="O1" s="38" t="s">
        <v>406</v>
      </c>
      <c r="P1" s="38" t="s">
        <v>43</v>
      </c>
      <c r="Q1" s="38" t="s">
        <v>46</v>
      </c>
      <c r="R1" s="39" t="s">
        <v>401</v>
      </c>
      <c r="S1" s="38" t="s">
        <v>4</v>
      </c>
      <c r="T1" s="38" t="s">
        <v>74</v>
      </c>
    </row>
    <row r="2" spans="1:20">
      <c r="C2" t="s">
        <v>483</v>
      </c>
      <c r="D2" t="s">
        <v>429</v>
      </c>
      <c r="E2" t="s">
        <v>499</v>
      </c>
      <c r="G2" s="3" t="s">
        <v>0</v>
      </c>
      <c r="I2" s="3" t="s">
        <v>37</v>
      </c>
      <c r="J2" t="s">
        <v>47</v>
      </c>
      <c r="K2" s="3" t="s">
        <v>53</v>
      </c>
      <c r="L2" s="3" t="s">
        <v>76</v>
      </c>
      <c r="M2" s="3" t="s">
        <v>0</v>
      </c>
      <c r="N2" t="s">
        <v>421</v>
      </c>
      <c r="O2" s="3" t="s">
        <v>525</v>
      </c>
      <c r="P2" s="3" t="s">
        <v>80</v>
      </c>
      <c r="Q2" s="3" t="s">
        <v>0</v>
      </c>
      <c r="R2" t="s">
        <v>5</v>
      </c>
      <c r="S2" s="40" t="s">
        <v>82</v>
      </c>
      <c r="T2" s="3" t="s">
        <v>0</v>
      </c>
    </row>
    <row r="3" spans="1:20">
      <c r="A3" t="s">
        <v>104</v>
      </c>
      <c r="B3" t="s">
        <v>100</v>
      </c>
      <c r="C3" t="s">
        <v>500</v>
      </c>
      <c r="D3" t="s">
        <v>501</v>
      </c>
      <c r="F3" s="3" t="s">
        <v>67</v>
      </c>
      <c r="G3" s="3" t="s">
        <v>1</v>
      </c>
      <c r="I3" s="3" t="s">
        <v>36</v>
      </c>
      <c r="J3" t="s">
        <v>424</v>
      </c>
      <c r="K3" s="3" t="s">
        <v>54</v>
      </c>
      <c r="L3" s="3" t="s">
        <v>77</v>
      </c>
      <c r="M3" s="3" t="s">
        <v>1</v>
      </c>
      <c r="N3" t="s">
        <v>418</v>
      </c>
      <c r="O3" s="3"/>
      <c r="P3" s="3" t="s">
        <v>81</v>
      </c>
      <c r="Q3" s="3" t="s">
        <v>1</v>
      </c>
      <c r="R3" t="s">
        <v>6</v>
      </c>
      <c r="S3" s="40" t="s">
        <v>83</v>
      </c>
      <c r="T3" s="3" t="s">
        <v>1</v>
      </c>
    </row>
    <row r="4" spans="1:20">
      <c r="A4" t="s">
        <v>101</v>
      </c>
      <c r="B4" t="s">
        <v>99</v>
      </c>
      <c r="C4" t="s">
        <v>484</v>
      </c>
      <c r="D4" t="s">
        <v>430</v>
      </c>
      <c r="F4" s="3" t="s">
        <v>68</v>
      </c>
      <c r="G4" s="3"/>
      <c r="I4" s="3"/>
      <c r="J4" t="s">
        <v>425</v>
      </c>
      <c r="K4" s="3" t="s">
        <v>494</v>
      </c>
      <c r="L4" s="3" t="s">
        <v>78</v>
      </c>
      <c r="M4" s="3"/>
      <c r="N4" t="s">
        <v>420</v>
      </c>
      <c r="O4" s="3"/>
      <c r="P4" s="3"/>
      <c r="Q4" s="3"/>
      <c r="R4" t="s">
        <v>7</v>
      </c>
      <c r="S4" s="3" t="s">
        <v>496</v>
      </c>
    </row>
    <row r="5" spans="1:20">
      <c r="A5" s="3" t="s">
        <v>105</v>
      </c>
      <c r="B5" t="s">
        <v>400</v>
      </c>
      <c r="C5" t="s">
        <v>502</v>
      </c>
      <c r="D5" t="s">
        <v>503</v>
      </c>
      <c r="F5" s="3" t="s">
        <v>66</v>
      </c>
      <c r="G5" s="3"/>
      <c r="I5" s="3"/>
      <c r="J5" t="s">
        <v>2</v>
      </c>
      <c r="K5" s="3" t="s">
        <v>351</v>
      </c>
      <c r="L5" t="s">
        <v>427</v>
      </c>
      <c r="M5" s="3"/>
      <c r="N5" t="s">
        <v>419</v>
      </c>
      <c r="O5" s="3"/>
      <c r="P5" s="3"/>
      <c r="Q5" s="3"/>
      <c r="R5" t="s">
        <v>8</v>
      </c>
      <c r="S5" s="3" t="s">
        <v>85</v>
      </c>
    </row>
    <row r="6" spans="1:20">
      <c r="A6" s="3" t="s">
        <v>106</v>
      </c>
      <c r="B6" t="s">
        <v>423</v>
      </c>
      <c r="C6" s="3" t="s">
        <v>504</v>
      </c>
      <c r="D6" s="3" t="s">
        <v>505</v>
      </c>
      <c r="F6" s="3" t="s">
        <v>65</v>
      </c>
      <c r="J6" t="s">
        <v>71</v>
      </c>
      <c r="K6" s="3" t="s">
        <v>352</v>
      </c>
      <c r="N6" t="s">
        <v>422</v>
      </c>
      <c r="O6" s="3"/>
      <c r="R6" s="1" t="s">
        <v>9</v>
      </c>
      <c r="S6" s="3" t="s">
        <v>84</v>
      </c>
    </row>
    <row r="7" spans="1:20">
      <c r="A7" t="s">
        <v>107</v>
      </c>
      <c r="B7" t="s">
        <v>98</v>
      </c>
      <c r="C7" t="s">
        <v>506</v>
      </c>
      <c r="D7" t="s">
        <v>507</v>
      </c>
      <c r="F7" s="3" t="s">
        <v>357</v>
      </c>
      <c r="J7" t="s">
        <v>72</v>
      </c>
      <c r="K7" s="3" t="s">
        <v>58</v>
      </c>
      <c r="O7" s="3"/>
      <c r="R7" t="s">
        <v>10</v>
      </c>
    </row>
    <row r="8" spans="1:20">
      <c r="A8" t="s">
        <v>284</v>
      </c>
      <c r="B8" t="s">
        <v>97</v>
      </c>
      <c r="C8" s="3" t="s">
        <v>508</v>
      </c>
      <c r="D8" s="3" t="s">
        <v>509</v>
      </c>
      <c r="J8" t="s">
        <v>426</v>
      </c>
      <c r="K8" s="3" t="s">
        <v>353</v>
      </c>
      <c r="O8" s="3"/>
      <c r="R8" t="s">
        <v>11</v>
      </c>
    </row>
    <row r="9" spans="1:20">
      <c r="A9" t="s">
        <v>108</v>
      </c>
      <c r="B9" t="s">
        <v>96</v>
      </c>
      <c r="C9" s="3" t="s">
        <v>510</v>
      </c>
      <c r="D9" s="3" t="s">
        <v>511</v>
      </c>
      <c r="J9" t="s">
        <v>73</v>
      </c>
      <c r="K9" s="3" t="s">
        <v>354</v>
      </c>
      <c r="O9" s="3"/>
      <c r="R9" t="s">
        <v>12</v>
      </c>
    </row>
    <row r="10" spans="1:20">
      <c r="A10" t="s">
        <v>285</v>
      </c>
      <c r="B10" t="s">
        <v>95</v>
      </c>
      <c r="C10" t="s">
        <v>480</v>
      </c>
      <c r="D10" t="s">
        <v>431</v>
      </c>
      <c r="J10" t="s">
        <v>350</v>
      </c>
      <c r="R10" t="s">
        <v>13</v>
      </c>
    </row>
    <row r="11" spans="1:20">
      <c r="A11" t="s">
        <v>109</v>
      </c>
      <c r="B11" t="s">
        <v>94</v>
      </c>
      <c r="C11" t="s">
        <v>482</v>
      </c>
      <c r="D11" t="s">
        <v>428</v>
      </c>
      <c r="R11" t="s">
        <v>14</v>
      </c>
    </row>
    <row r="12" spans="1:20">
      <c r="A12" t="s">
        <v>110</v>
      </c>
      <c r="B12" t="s">
        <v>93</v>
      </c>
      <c r="C12" t="s">
        <v>486</v>
      </c>
      <c r="D12" t="s">
        <v>434</v>
      </c>
      <c r="R12" t="s">
        <v>15</v>
      </c>
    </row>
    <row r="13" spans="1:20">
      <c r="A13" t="s">
        <v>286</v>
      </c>
      <c r="B13" t="s">
        <v>407</v>
      </c>
      <c r="C13" t="s">
        <v>485</v>
      </c>
      <c r="D13" t="s">
        <v>433</v>
      </c>
      <c r="O13" s="3"/>
      <c r="R13" s="2" t="s">
        <v>16</v>
      </c>
    </row>
    <row r="14" spans="1:20">
      <c r="A14" t="s">
        <v>102</v>
      </c>
      <c r="B14" t="s">
        <v>408</v>
      </c>
      <c r="C14" t="s">
        <v>512</v>
      </c>
      <c r="D14" t="s">
        <v>513</v>
      </c>
      <c r="O14" s="3"/>
      <c r="R14" s="2" t="s">
        <v>17</v>
      </c>
    </row>
    <row r="15" spans="1:20">
      <c r="A15" t="s">
        <v>287</v>
      </c>
      <c r="B15" t="s">
        <v>409</v>
      </c>
      <c r="C15" t="s">
        <v>514</v>
      </c>
      <c r="D15" t="s">
        <v>515</v>
      </c>
      <c r="O15" s="3"/>
    </row>
    <row r="16" spans="1:20">
      <c r="A16" t="s">
        <v>288</v>
      </c>
      <c r="B16" t="s">
        <v>92</v>
      </c>
      <c r="C16" t="s">
        <v>516</v>
      </c>
      <c r="D16" t="s">
        <v>517</v>
      </c>
      <c r="O16" s="3"/>
    </row>
    <row r="17" spans="1:15">
      <c r="A17" t="s">
        <v>111</v>
      </c>
      <c r="B17" t="s">
        <v>397</v>
      </c>
      <c r="C17" t="s">
        <v>479</v>
      </c>
      <c r="D17" t="s">
        <v>432</v>
      </c>
      <c r="O17" s="3"/>
    </row>
    <row r="18" spans="1:15">
      <c r="A18" t="s">
        <v>358</v>
      </c>
      <c r="B18" t="s">
        <v>91</v>
      </c>
      <c r="C18" t="s">
        <v>518</v>
      </c>
      <c r="D18" t="s">
        <v>519</v>
      </c>
    </row>
    <row r="19" spans="1:15">
      <c r="A19" t="s">
        <v>112</v>
      </c>
      <c r="B19" t="s">
        <v>410</v>
      </c>
      <c r="C19" t="s">
        <v>520</v>
      </c>
      <c r="D19" t="s">
        <v>521</v>
      </c>
    </row>
    <row r="20" spans="1:15">
      <c r="A20" t="s">
        <v>289</v>
      </c>
      <c r="B20" t="s">
        <v>396</v>
      </c>
      <c r="C20" s="3" t="s">
        <v>522</v>
      </c>
      <c r="D20" s="3" t="s">
        <v>523</v>
      </c>
    </row>
    <row r="21" spans="1:15">
      <c r="A21" t="s">
        <v>113</v>
      </c>
      <c r="B21" t="s">
        <v>411</v>
      </c>
      <c r="C21" s="3" t="s">
        <v>481</v>
      </c>
      <c r="D21" s="3" t="s">
        <v>79</v>
      </c>
    </row>
    <row r="22" spans="1:15">
      <c r="A22" t="s">
        <v>114</v>
      </c>
      <c r="B22" t="s">
        <v>412</v>
      </c>
    </row>
    <row r="23" spans="1:15">
      <c r="A23" t="s">
        <v>115</v>
      </c>
      <c r="B23" t="s">
        <v>413</v>
      </c>
    </row>
    <row r="24" spans="1:15">
      <c r="A24" t="s">
        <v>116</v>
      </c>
      <c r="B24" t="s">
        <v>398</v>
      </c>
    </row>
    <row r="25" spans="1:15">
      <c r="A25" s="3" t="s">
        <v>290</v>
      </c>
      <c r="B25" t="s">
        <v>399</v>
      </c>
    </row>
    <row r="26" spans="1:15">
      <c r="A26" t="s">
        <v>117</v>
      </c>
      <c r="B26" t="s">
        <v>90</v>
      </c>
    </row>
    <row r="27" spans="1:15">
      <c r="A27" t="s">
        <v>359</v>
      </c>
    </row>
    <row r="28" spans="1:15">
      <c r="A28" t="s">
        <v>118</v>
      </c>
    </row>
    <row r="29" spans="1:15">
      <c r="A29" t="s">
        <v>360</v>
      </c>
    </row>
    <row r="30" spans="1:15">
      <c r="A30" t="s">
        <v>119</v>
      </c>
    </row>
    <row r="31" spans="1:15">
      <c r="A31" t="s">
        <v>361</v>
      </c>
    </row>
    <row r="32" spans="1:15">
      <c r="A32" t="s">
        <v>103</v>
      </c>
    </row>
    <row r="33" spans="1:1">
      <c r="A33" t="s">
        <v>120</v>
      </c>
    </row>
    <row r="34" spans="1:1">
      <c r="A34" s="3" t="s">
        <v>362</v>
      </c>
    </row>
    <row r="35" spans="1:1">
      <c r="A35" t="s">
        <v>121</v>
      </c>
    </row>
    <row r="36" spans="1:1">
      <c r="A36" t="s">
        <v>291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363</v>
      </c>
    </row>
    <row r="41" spans="1:1">
      <c r="A41" t="s">
        <v>292</v>
      </c>
    </row>
    <row r="42" spans="1:1">
      <c r="A42" t="s">
        <v>125</v>
      </c>
    </row>
    <row r="43" spans="1:1">
      <c r="A43" t="s">
        <v>126</v>
      </c>
    </row>
    <row r="44" spans="1:1">
      <c r="A44" t="s">
        <v>364</v>
      </c>
    </row>
    <row r="45" spans="1:1">
      <c r="A45" t="s">
        <v>127</v>
      </c>
    </row>
    <row r="46" spans="1:1">
      <c r="A46" t="s">
        <v>293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365</v>
      </c>
    </row>
    <row r="51" spans="1:1">
      <c r="A51" t="s">
        <v>131</v>
      </c>
    </row>
    <row r="52" spans="1:1">
      <c r="A52" t="s">
        <v>294</v>
      </c>
    </row>
    <row r="53" spans="1:1">
      <c r="A53" t="s">
        <v>132</v>
      </c>
    </row>
    <row r="54" spans="1:1">
      <c r="A54" t="s">
        <v>295</v>
      </c>
    </row>
    <row r="55" spans="1:1">
      <c r="A55" t="s">
        <v>366</v>
      </c>
    </row>
    <row r="56" spans="1:1">
      <c r="A56" s="3" t="s">
        <v>296</v>
      </c>
    </row>
    <row r="57" spans="1:1">
      <c r="A57" t="s">
        <v>297</v>
      </c>
    </row>
    <row r="58" spans="1:1">
      <c r="A58" t="s">
        <v>133</v>
      </c>
    </row>
    <row r="59" spans="1:1">
      <c r="A59" t="s">
        <v>298</v>
      </c>
    </row>
    <row r="60" spans="1:1">
      <c r="A60" t="s">
        <v>299</v>
      </c>
    </row>
    <row r="61" spans="1:1">
      <c r="A61" t="s">
        <v>134</v>
      </c>
    </row>
    <row r="62" spans="1:1">
      <c r="A62" s="3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367</v>
      </c>
    </row>
    <row r="68" spans="1:1">
      <c r="A68" s="3" t="s">
        <v>140</v>
      </c>
    </row>
    <row r="69" spans="1:1">
      <c r="A69" t="s">
        <v>368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300</v>
      </c>
    </row>
    <row r="75" spans="1:1">
      <c r="A75" t="s">
        <v>145</v>
      </c>
    </row>
    <row r="76" spans="1:1">
      <c r="A76" t="s">
        <v>301</v>
      </c>
    </row>
    <row r="77" spans="1:1">
      <c r="A77" t="s">
        <v>146</v>
      </c>
    </row>
    <row r="78" spans="1:1">
      <c r="A78" t="s">
        <v>302</v>
      </c>
    </row>
    <row r="79" spans="1:1">
      <c r="A79" t="s">
        <v>147</v>
      </c>
    </row>
    <row r="80" spans="1:1">
      <c r="A80" t="s">
        <v>303</v>
      </c>
    </row>
    <row r="81" spans="1:1">
      <c r="A81" t="s">
        <v>148</v>
      </c>
    </row>
    <row r="82" spans="1:1">
      <c r="A82" t="s">
        <v>149</v>
      </c>
    </row>
    <row r="83" spans="1:1">
      <c r="A83" t="s">
        <v>369</v>
      </c>
    </row>
    <row r="84" spans="1:1">
      <c r="A84" t="s">
        <v>304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370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414</v>
      </c>
    </row>
    <row r="95" spans="1:1">
      <c r="A95" t="s">
        <v>156</v>
      </c>
    </row>
    <row r="96" spans="1:1">
      <c r="A96" t="s">
        <v>157</v>
      </c>
    </row>
    <row r="97" spans="1:1">
      <c r="A97" t="s">
        <v>371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372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373</v>
      </c>
    </row>
    <row r="106" spans="1:1">
      <c r="A106" t="s">
        <v>415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374</v>
      </c>
    </row>
    <row r="115" spans="1:1">
      <c r="A115" t="s">
        <v>171</v>
      </c>
    </row>
    <row r="116" spans="1:1">
      <c r="A116" t="s">
        <v>307</v>
      </c>
    </row>
    <row r="117" spans="1:1">
      <c r="A117" t="s">
        <v>308</v>
      </c>
    </row>
    <row r="118" spans="1:1">
      <c r="A118" t="s">
        <v>172</v>
      </c>
    </row>
    <row r="119" spans="1:1">
      <c r="A119" t="s">
        <v>309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310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311</v>
      </c>
    </row>
    <row r="128" spans="1:1">
      <c r="A128" t="s">
        <v>375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312</v>
      </c>
    </row>
    <row r="133" spans="1:1">
      <c r="A133" t="s">
        <v>313</v>
      </c>
    </row>
    <row r="134" spans="1:1">
      <c r="A134" t="s">
        <v>182</v>
      </c>
    </row>
    <row r="135" spans="1:1">
      <c r="A135" t="s">
        <v>376</v>
      </c>
    </row>
    <row r="136" spans="1:1">
      <c r="A136" t="s">
        <v>314</v>
      </c>
    </row>
    <row r="137" spans="1:1">
      <c r="A137" t="s">
        <v>377</v>
      </c>
    </row>
    <row r="138" spans="1:1">
      <c r="A138" t="s">
        <v>378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379</v>
      </c>
    </row>
    <row r="142" spans="1:1">
      <c r="A142" t="s">
        <v>185</v>
      </c>
    </row>
    <row r="143" spans="1:1">
      <c r="A143" t="s">
        <v>380</v>
      </c>
    </row>
    <row r="144" spans="1:1">
      <c r="A144" t="s">
        <v>186</v>
      </c>
    </row>
    <row r="145" spans="1:1">
      <c r="A145" t="s">
        <v>381</v>
      </c>
    </row>
    <row r="146" spans="1:1">
      <c r="A146" t="s">
        <v>187</v>
      </c>
    </row>
    <row r="147" spans="1:1">
      <c r="A147" t="s">
        <v>382</v>
      </c>
    </row>
    <row r="148" spans="1:1">
      <c r="A148" t="s">
        <v>75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315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316</v>
      </c>
    </row>
    <row r="159" spans="1:1">
      <c r="A159" t="s">
        <v>196</v>
      </c>
    </row>
    <row r="160" spans="1:1">
      <c r="A160" t="s">
        <v>317</v>
      </c>
    </row>
    <row r="161" spans="1:1">
      <c r="A161" t="s">
        <v>383</v>
      </c>
    </row>
    <row r="162" spans="1:1">
      <c r="A162" t="s">
        <v>318</v>
      </c>
    </row>
    <row r="163" spans="1:1">
      <c r="A163" t="s">
        <v>319</v>
      </c>
    </row>
    <row r="164" spans="1:1">
      <c r="A164" t="s">
        <v>384</v>
      </c>
    </row>
    <row r="165" spans="1:1">
      <c r="A165" t="s">
        <v>320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385</v>
      </c>
    </row>
    <row r="177" spans="1:1">
      <c r="A177" t="s">
        <v>321</v>
      </c>
    </row>
    <row r="178" spans="1:1">
      <c r="A178" t="s">
        <v>322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386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387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388</v>
      </c>
    </row>
    <row r="189" spans="1:1">
      <c r="A189" t="s">
        <v>323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324</v>
      </c>
    </row>
    <row r="193" spans="1:1">
      <c r="A193" t="s">
        <v>216</v>
      </c>
    </row>
    <row r="194" spans="1:1">
      <c r="A194" t="s">
        <v>325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326</v>
      </c>
    </row>
    <row r="198" spans="1:1">
      <c r="A198" t="s">
        <v>86</v>
      </c>
    </row>
    <row r="199" spans="1:1">
      <c r="A199" t="s">
        <v>219</v>
      </c>
    </row>
    <row r="200" spans="1:1">
      <c r="A200" t="s">
        <v>220</v>
      </c>
    </row>
    <row r="201" spans="1:1">
      <c r="A201" t="s">
        <v>221</v>
      </c>
    </row>
    <row r="202" spans="1:1">
      <c r="A202" t="s">
        <v>222</v>
      </c>
    </row>
    <row r="203" spans="1:1">
      <c r="A203" t="s">
        <v>223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327</v>
      </c>
    </row>
    <row r="208" spans="1:1">
      <c r="A208" t="s">
        <v>389</v>
      </c>
    </row>
    <row r="209" spans="1:1">
      <c r="A209" t="s">
        <v>328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329</v>
      </c>
    </row>
    <row r="214" spans="1:1">
      <c r="A214" t="s">
        <v>390</v>
      </c>
    </row>
    <row r="215" spans="1:1">
      <c r="A215" t="s">
        <v>230</v>
      </c>
    </row>
    <row r="216" spans="1:1">
      <c r="A216" t="s">
        <v>231</v>
      </c>
    </row>
    <row r="217" spans="1:1">
      <c r="A217" t="s">
        <v>232</v>
      </c>
    </row>
    <row r="218" spans="1:1">
      <c r="A218" t="s">
        <v>330</v>
      </c>
    </row>
    <row r="219" spans="1:1">
      <c r="A219" t="s">
        <v>391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331</v>
      </c>
    </row>
    <row r="224" spans="1:1">
      <c r="A224" t="s">
        <v>236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237</v>
      </c>
    </row>
    <row r="230" spans="1:1">
      <c r="A230" t="s">
        <v>238</v>
      </c>
    </row>
    <row r="231" spans="1:1">
      <c r="A231" t="s">
        <v>239</v>
      </c>
    </row>
    <row r="232" spans="1:1">
      <c r="A232" t="s">
        <v>240</v>
      </c>
    </row>
    <row r="233" spans="1:1">
      <c r="A233" t="s">
        <v>241</v>
      </c>
    </row>
    <row r="234" spans="1:1">
      <c r="A234" t="s">
        <v>242</v>
      </c>
    </row>
    <row r="235" spans="1:1">
      <c r="A235" t="s">
        <v>89</v>
      </c>
    </row>
    <row r="236" spans="1:1">
      <c r="A236" t="s">
        <v>243</v>
      </c>
    </row>
    <row r="237" spans="1:1">
      <c r="A237" t="s">
        <v>336</v>
      </c>
    </row>
    <row r="238" spans="1:1">
      <c r="A238" t="s">
        <v>244</v>
      </c>
    </row>
    <row r="239" spans="1:1">
      <c r="A239" t="s">
        <v>392</v>
      </c>
    </row>
    <row r="240" spans="1:1">
      <c r="A240" t="s">
        <v>245</v>
      </c>
    </row>
    <row r="241" spans="1:1">
      <c r="A241" t="s">
        <v>246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247</v>
      </c>
    </row>
    <row r="245" spans="1:1">
      <c r="A245" t="s">
        <v>339</v>
      </c>
    </row>
    <row r="246" spans="1:1">
      <c r="A246" t="s">
        <v>416</v>
      </c>
    </row>
    <row r="247" spans="1:1">
      <c r="A247" t="s">
        <v>393</v>
      </c>
    </row>
    <row r="248" spans="1:1">
      <c r="A248" t="s">
        <v>248</v>
      </c>
    </row>
    <row r="249" spans="1:1">
      <c r="A249" t="s">
        <v>340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341</v>
      </c>
    </row>
    <row r="254" spans="1:1">
      <c r="A254" t="s">
        <v>252</v>
      </c>
    </row>
    <row r="255" spans="1:1">
      <c r="A255" t="s">
        <v>253</v>
      </c>
    </row>
    <row r="256" spans="1:1">
      <c r="A256" t="s">
        <v>254</v>
      </c>
    </row>
    <row r="257" spans="1:1">
      <c r="A257" t="s">
        <v>87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342</v>
      </c>
    </row>
    <row r="262" spans="1:1">
      <c r="A262" t="s">
        <v>258</v>
      </c>
    </row>
    <row r="263" spans="1:1">
      <c r="A263" t="s">
        <v>259</v>
      </c>
    </row>
    <row r="264" spans="1:1">
      <c r="A264" t="s">
        <v>260</v>
      </c>
    </row>
    <row r="265" spans="1:1">
      <c r="A265" t="s">
        <v>261</v>
      </c>
    </row>
    <row r="266" spans="1:1">
      <c r="A266" t="s">
        <v>262</v>
      </c>
    </row>
    <row r="267" spans="1:1">
      <c r="A267" t="s">
        <v>394</v>
      </c>
    </row>
    <row r="268" spans="1:1">
      <c r="A268" t="s">
        <v>263</v>
      </c>
    </row>
    <row r="269" spans="1:1">
      <c r="A269" t="s">
        <v>264</v>
      </c>
    </row>
    <row r="270" spans="1:1">
      <c r="A270" t="s">
        <v>265</v>
      </c>
    </row>
    <row r="271" spans="1:1">
      <c r="A271" t="s">
        <v>266</v>
      </c>
    </row>
    <row r="272" spans="1:1">
      <c r="A272" t="s">
        <v>267</v>
      </c>
    </row>
    <row r="273" spans="1:1">
      <c r="A273" t="s">
        <v>268</v>
      </c>
    </row>
    <row r="274" spans="1:1">
      <c r="A274" t="s">
        <v>269</v>
      </c>
    </row>
    <row r="275" spans="1:1">
      <c r="A275" t="s">
        <v>270</v>
      </c>
    </row>
    <row r="276" spans="1:1">
      <c r="A276" t="s">
        <v>395</v>
      </c>
    </row>
    <row r="277" spans="1:1">
      <c r="A277" t="s">
        <v>343</v>
      </c>
    </row>
    <row r="278" spans="1:1">
      <c r="A278" t="s">
        <v>271</v>
      </c>
    </row>
    <row r="279" spans="1:1">
      <c r="A279" t="s">
        <v>272</v>
      </c>
    </row>
    <row r="280" spans="1:1">
      <c r="A280" t="s">
        <v>273</v>
      </c>
    </row>
    <row r="281" spans="1:1">
      <c r="A281" t="s">
        <v>274</v>
      </c>
    </row>
    <row r="282" spans="1:1">
      <c r="A282" t="s">
        <v>275</v>
      </c>
    </row>
    <row r="283" spans="1:1">
      <c r="A283" t="s">
        <v>344</v>
      </c>
    </row>
    <row r="284" spans="1:1">
      <c r="A284" t="s">
        <v>345</v>
      </c>
    </row>
    <row r="285" spans="1:1">
      <c r="A285" t="s">
        <v>276</v>
      </c>
    </row>
    <row r="286" spans="1:1">
      <c r="A286" t="s">
        <v>346</v>
      </c>
    </row>
    <row r="287" spans="1:1">
      <c r="A287" t="s">
        <v>347</v>
      </c>
    </row>
    <row r="288" spans="1:1">
      <c r="A288" t="s">
        <v>277</v>
      </c>
    </row>
    <row r="289" spans="1:1">
      <c r="A289" t="s">
        <v>278</v>
      </c>
    </row>
    <row r="290" spans="1:1">
      <c r="A290" t="s">
        <v>279</v>
      </c>
    </row>
    <row r="291" spans="1:1">
      <c r="A291" t="s">
        <v>280</v>
      </c>
    </row>
    <row r="292" spans="1:1">
      <c r="A292" t="s">
        <v>281</v>
      </c>
    </row>
    <row r="293" spans="1:1">
      <c r="A293" t="s">
        <v>282</v>
      </c>
    </row>
    <row r="294" spans="1:1">
      <c r="A294" t="s">
        <v>283</v>
      </c>
    </row>
    <row r="295" spans="1:1">
      <c r="A295" t="s">
        <v>348</v>
      </c>
    </row>
    <row r="296" spans="1:1">
      <c r="A296" t="s">
        <v>349</v>
      </c>
    </row>
  </sheetData>
  <autoFilter ref="A1:T1"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Commitment</vt:lpstr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2025-12-29T04:47:17Z</dcterms:modified>
</cp:coreProperties>
</file>