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CBEC6126-DC30-4D6F-B05C-1EE9333535A1}" xr6:coauthVersionLast="47" xr6:coauthVersionMax="47" xr10:uidLastSave="{00000000-0000-0000-0000-000000000000}"/>
  <bookViews>
    <workbookView xWindow="-120" yWindow="-120" windowWidth="29040" windowHeight="15840" tabRatio="936" xr2:uid="{00000000-000D-0000-FFFF-FFFF00000000}"/>
  </bookViews>
  <sheets>
    <sheet name="Item" sheetId="3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cat82">#REF!</definedName>
    <definedName name="AIM">#REF!</definedName>
    <definedName name="ATTR">'[1]PT TABLE'!$B$2:$F$2</definedName>
    <definedName name="b">#REF!</definedName>
    <definedName name="bm">#REF!</definedName>
    <definedName name="brown">#REF!</definedName>
    <definedName name="CATEGORY">[2]Sheet1!$DW$2:$DW$3</definedName>
    <definedName name="CH">'[1]COMMON ATTR'!$C$4:$C$249</definedName>
    <definedName name="colour">[2]Sheet1!$EH$2:$EH$3</definedName>
    <definedName name="COLUMN">'[1]PT TABLE'!$A$2</definedName>
    <definedName name="Commitment">#REF!</definedName>
    <definedName name="dumb">#REF!</definedName>
    <definedName name="feed">#REF!</definedName>
    <definedName name="foam">[2]Sheet1!$EC$2:$EC$3</definedName>
    <definedName name="Gold1">#REF!</definedName>
    <definedName name="h">#REF!</definedName>
    <definedName name="help">#REF!</definedName>
    <definedName name="here">#REF!</definedName>
    <definedName name="i">'[3] Projected 2006 VS. 2005'!#REF!</definedName>
    <definedName name="IAN">'[4]FLASH WK 23'!$F$1:$AJ$65536</definedName>
    <definedName name="ItemInfoList">#REF!</definedName>
    <definedName name="ItemList">#REF!</definedName>
    <definedName name="katie">#REF!</definedName>
    <definedName name="KD">[2]Sheet1!$DS$2:$DS$2</definedName>
    <definedName name="M">[2]Sheet1!$EA$2:$EA$3</definedName>
    <definedName name="madeline">#REF!</definedName>
    <definedName name="mal">#REF!</definedName>
    <definedName name="malpass">#REF!</definedName>
    <definedName name="mason">#REF!</definedName>
    <definedName name="mia">#REF!</definedName>
    <definedName name="mm">#REF!</definedName>
    <definedName name="mn">#REF!</definedName>
    <definedName name="ok">[5]Sheet1!$A$1:$C$65536</definedName>
    <definedName name="one">#REF!</definedName>
    <definedName name="PACK">[2]Sheet1!$EE$2:$EE$3</definedName>
    <definedName name="PL">'[6]UNIQUE ATTR 2'!#REF!</definedName>
    <definedName name="PORT_IFF">[7]a!$A$10:$B$35</definedName>
    <definedName name="PT">'[1]PT TABLE'!$A$4:$A$42</definedName>
    <definedName name="PW">'[6]UNIQUE ATTR 2'!#REF!</definedName>
    <definedName name="RN">'[1]RN_Item Disposition'!$A$12:$A$81</definedName>
    <definedName name="ROW">'[1]PT TABLE'!$A$1</definedName>
    <definedName name="sbm">#REF!</definedName>
    <definedName name="SKU_ID">#REF!</definedName>
    <definedName name="SUB">#REF!</definedName>
    <definedName name="subcat">#REF!</definedName>
    <definedName name="suzi">[8]Sheet3!$A:$IV</definedName>
    <definedName name="suzie">#REF!</definedName>
    <definedName name="t">#REF!</definedName>
    <definedName name="three">[8]Sheet3!$A:$IV</definedName>
    <definedName name="TOTAL">#REF!</definedName>
    <definedName name="totals">#REF!</definedName>
    <definedName name="toys">#REF!</definedName>
    <definedName name="two">[8]Sheet2!$A:$IV</definedName>
    <definedName name="UNIT">[2]Sheet1!$EF$2:$EF$3</definedName>
    <definedName name="upc">#REF!</definedName>
    <definedName name="WD">'[6]UNIQUE ATTR 2'!#REF!</definedName>
    <definedName name="wer">#REF!</definedName>
    <definedName name="wood">[2]Sheet1!$EG$2:$EG$3</definedName>
    <definedName name="y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10" i="36" l="1"/>
  <c r="AN9" i="36" l="1"/>
  <c r="AP9" i="36"/>
  <c r="AG9" i="36"/>
  <c r="AB9" i="36"/>
  <c r="AD9" i="36" s="1"/>
  <c r="Z9" i="36"/>
  <c r="AH9" i="36" l="1"/>
  <c r="AS9" i="36"/>
  <c r="AL9" i="36"/>
  <c r="AV9" i="36"/>
  <c r="AJ9" i="36"/>
  <c r="BD9" i="36"/>
  <c r="BD2" i="36"/>
  <c r="Z8" i="36"/>
  <c r="AB8" i="36" s="1"/>
  <c r="AD8" i="36" s="1"/>
  <c r="AW9" i="36" l="1"/>
  <c r="AS2" i="36"/>
  <c r="Z7" i="36"/>
  <c r="AB7" i="36" s="1"/>
  <c r="AD7" i="36" s="1"/>
  <c r="Z6" i="36"/>
  <c r="AB6" i="36" s="1"/>
  <c r="AD6" i="36" s="1"/>
  <c r="Z5" i="36"/>
  <c r="AB5" i="36" s="1"/>
  <c r="AD5" i="36" s="1"/>
  <c r="Z4" i="36"/>
  <c r="AB4" i="36" s="1"/>
  <c r="AD4" i="36" s="1"/>
  <c r="Z3" i="36"/>
  <c r="AB3" i="36" s="1"/>
  <c r="AD3" i="36" s="1"/>
  <c r="Z2" i="36"/>
  <c r="AB2" i="36" s="1"/>
  <c r="AD2" i="36" s="1"/>
  <c r="AX9" i="36" l="1"/>
  <c r="BC9" i="36" s="1"/>
  <c r="AL2" i="36"/>
  <c r="AV2" i="36"/>
  <c r="AS3" i="36"/>
  <c r="AP2" i="36"/>
  <c r="AJ3" i="36"/>
  <c r="AL3" i="36"/>
  <c r="AV3" i="36"/>
  <c r="AN3" i="36"/>
  <c r="AN2" i="36"/>
  <c r="BD3" i="36"/>
  <c r="BD4" i="36"/>
  <c r="AJ2" i="36"/>
  <c r="AY9" i="36" l="1"/>
  <c r="AP3" i="36"/>
  <c r="AW3" i="36"/>
  <c r="AX3" i="36" s="1"/>
  <c r="BC3" i="36" s="1"/>
  <c r="AS4" i="36"/>
  <c r="AG3" i="36"/>
  <c r="AH3" i="36" s="1"/>
  <c r="AV4" i="36"/>
  <c r="AJ4" i="36"/>
  <c r="AW2" i="36"/>
  <c r="AX2" i="36" s="1"/>
  <c r="BC2" i="36" s="1"/>
  <c r="AG2" i="36"/>
  <c r="AH2" i="36" s="1"/>
  <c r="AL4" i="36"/>
  <c r="AN4" i="36"/>
  <c r="BD6" i="36"/>
  <c r="AL6" i="36"/>
  <c r="AN6" i="36"/>
  <c r="AV6" i="36"/>
  <c r="AJ6" i="36"/>
  <c r="AS6" i="36"/>
  <c r="AG6" i="36"/>
  <c r="AH6" i="36" s="1"/>
  <c r="AP6" i="36"/>
  <c r="AY3" i="36" l="1"/>
  <c r="AY2" i="36"/>
  <c r="AP4" i="36"/>
  <c r="AW4" i="36" s="1"/>
  <c r="AX4" i="36" s="1"/>
  <c r="AG4" i="36"/>
  <c r="AH4" i="36" s="1"/>
  <c r="AL7" i="36"/>
  <c r="AN7" i="36"/>
  <c r="AV7" i="36"/>
  <c r="BD7" i="36"/>
  <c r="AJ7" i="36"/>
  <c r="AS7" i="36"/>
  <c r="BD5" i="36"/>
  <c r="AS5" i="36"/>
  <c r="AN5" i="36"/>
  <c r="AV5" i="36"/>
  <c r="AL5" i="36"/>
  <c r="AJ5" i="36"/>
  <c r="AW6" i="36"/>
  <c r="AG7" i="36"/>
  <c r="AH7" i="36" s="1"/>
  <c r="AP7" i="36"/>
  <c r="AX6" i="36" l="1"/>
  <c r="BC6" i="36" s="1"/>
  <c r="AW7" i="36"/>
  <c r="BD8" i="36"/>
  <c r="BD10" i="36" s="1"/>
  <c r="AL8" i="36"/>
  <c r="AS8" i="36"/>
  <c r="AV8" i="36"/>
  <c r="AN8" i="36"/>
  <c r="AJ8" i="36"/>
  <c r="AP5" i="36"/>
  <c r="AW5" i="36" s="1"/>
  <c r="AG5" i="36"/>
  <c r="AH5" i="36" s="1"/>
  <c r="AY4" i="36"/>
  <c r="BC4" i="36"/>
  <c r="AY6" i="36" l="1"/>
  <c r="AX5" i="36"/>
  <c r="AY5" i="36" s="1"/>
  <c r="AX7" i="36"/>
  <c r="BC7" i="36" s="1"/>
  <c r="BC5" i="36" l="1"/>
  <c r="AY7" i="36"/>
  <c r="AP8" i="36"/>
  <c r="AW8" i="36" s="1"/>
  <c r="AX8" i="36" s="1"/>
  <c r="AY8" i="36" s="1"/>
  <c r="AG8" i="36"/>
  <c r="AH8" i="36" s="1"/>
  <c r="BC8" i="36" l="1"/>
  <c r="BC10" i="3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Z1" authorId="0" shapeId="0" xr:uid="{5B3D680E-D274-466D-AC42-3F3E29A3C15A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 xr:uid="{37D2C614-C62E-4AB8-A835-DED8D9FB5576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D1" authorId="0" shapeId="0" xr:uid="{C5177293-97AB-44AE-B779-AD5A2A9D6638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 xr:uid="{729CFC29-F5E4-46A6-8779-439B8C01F47C}">
      <text>
        <r>
          <rPr>
            <sz val="11"/>
            <rFont val="Calibri"/>
            <family val="2"/>
          </rPr>
          <t>[FOB Cost $ (Value)]*[Duty Rate]</t>
        </r>
      </text>
    </comment>
    <comment ref="AH1" authorId="0" shapeId="0" xr:uid="{1DDBAF4A-2EA8-4ECA-93C8-C8A31032A98D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J1" authorId="0" shapeId="0" xr:uid="{6F9BC608-B362-4011-B8F8-A962F18731CD}">
      <text>
        <r>
          <rPr>
            <sz val="11"/>
            <rFont val="Calibri"/>
            <family val="2"/>
          </rPr>
          <t>[JLA DI Price]*[DA %]</t>
        </r>
      </text>
    </comment>
    <comment ref="AL1" authorId="0" shapeId="0" xr:uid="{89A17102-4CA4-446A-950F-7022E5F36E91}">
      <text>
        <r>
          <rPr>
            <sz val="11"/>
            <rFont val="Calibri"/>
            <family val="2"/>
          </rPr>
          <t>[JLA DI Price]*[Warehouse Charge %]</t>
        </r>
      </text>
    </comment>
    <comment ref="AN1" authorId="0" shapeId="0" xr:uid="{A5FAB75D-CBDD-4791-926A-C6DA58CC2C39}">
      <text>
        <r>
          <rPr>
            <sz val="11"/>
            <rFont val="Calibri"/>
            <family val="2"/>
          </rPr>
          <t>[JLA DI Price]*[Royalty %]</t>
        </r>
      </text>
    </comment>
    <comment ref="AP1" authorId="0" shapeId="0" xr:uid="{A8024F4F-ABE2-41A0-9A93-839452810424}">
      <text>
        <r>
          <rPr>
            <sz val="11"/>
            <rFont val="Calibri"/>
            <family val="2"/>
          </rPr>
          <t>[FOB Cost]*[AVN %]</t>
        </r>
      </text>
    </comment>
    <comment ref="AS1" authorId="0" shapeId="0" xr:uid="{F97AE4E5-F138-4A39-8F4E-84161B3DF921}">
      <text>
        <r>
          <rPr>
            <sz val="11"/>
            <rFont val="Calibri"/>
            <family val="2"/>
          </rPr>
          <t>[JLA DI Price]*[Load 2 %]</t>
        </r>
      </text>
    </comment>
    <comment ref="AV1" authorId="0" shapeId="0" xr:uid="{CC2A30A9-F841-4858-A22A-9A6F825AB2C9}">
      <text>
        <r>
          <rPr>
            <sz val="11"/>
            <rFont val="Calibri"/>
            <family val="2"/>
          </rPr>
          <t>[JLA DI Price]*[Load 3 %]</t>
        </r>
      </text>
    </comment>
    <comment ref="AW1" authorId="0" shapeId="0" xr:uid="{464B517A-01E6-4F27-8568-F9539A6D5947}">
      <text>
        <r>
          <rPr>
            <sz val="11"/>
            <rFont val="Calibri"/>
            <family val="2"/>
          </rPr>
          <t>[DA $]+[Warehouse Charge $]+[Royalty $]+[AVN $]</t>
        </r>
      </text>
    </comment>
    <comment ref="AX1" authorId="0" shapeId="0" xr:uid="{FC05838D-6A83-48FB-9BAD-9B96BC6AF3F2}">
      <text>
        <r>
          <rPr>
            <sz val="11"/>
            <rFont val="Calibri"/>
            <family val="2"/>
          </rPr>
          <t>[FOB Cost $]+[Total Load $]</t>
        </r>
      </text>
    </comment>
    <comment ref="AY1" authorId="0" shapeId="0" xr:uid="{AAE36563-BDE6-4061-94A5-0B4EBF78E199}">
      <text>
        <r>
          <rPr>
            <sz val="11"/>
            <rFont val="Calibri"/>
            <family val="2"/>
          </rPr>
          <t>([JLA DI Price]-[DI Cost with Load $])/[JLA DI Price]</t>
        </r>
      </text>
    </comment>
    <comment ref="BC1" authorId="0" shapeId="0" xr:uid="{7FF2DCEE-D7EB-4B48-B3B7-00CC522E9D6A}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 xr:uid="{46EDAF9C-4A72-4CEC-A63B-6C37B8DCD71F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<sst xmlns="http://schemas.openxmlformats.org/spreadsheetml/2006/main" count="172" uniqueCount="92">
  <si>
    <t>Item Description</t>
  </si>
  <si>
    <t>LDP Cost $</t>
  </si>
  <si>
    <t>Total Load $</t>
  </si>
  <si>
    <t>Duty Rate</t>
  </si>
  <si>
    <t>JLA DI Price</t>
  </si>
  <si>
    <t>100% Polyester</t>
  </si>
  <si>
    <t>Brand</t>
  </si>
  <si>
    <t>Licensor</t>
  </si>
  <si>
    <t>Line No.</t>
  </si>
  <si>
    <t>Photo</t>
  </si>
  <si>
    <t>VIN/Art No.</t>
  </si>
  <si>
    <t>Product Category</t>
  </si>
  <si>
    <t>Pattern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</si>
  <si>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</si>
  <si>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</si>
  <si>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</si>
  <si>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</si>
  <si>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</si>
  <si>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</si>
  <si>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</si>
  <si>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 xml:space="preserve">	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</si>
  <si>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</si>
  <si>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</si>
  <si>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</si>
  <si>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</si>
  <si>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</si>
  <si>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</si>
  <si>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</si>
  <si>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</si>
  <si>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</si>
  <si>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</si>
  <si>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</si>
  <si>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</si>
  <si>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</si>
  <si>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per Item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</si>
  <si>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</si>
  <si>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</si>
  <si>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</si>
  <si>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</si>
  <si>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</si>
  <si>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</si>
  <si>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</si>
  <si>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</si>
  <si>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2</t>
  </si>
  <si>
    <t>Load 2 %</t>
  </si>
  <si>
    <t>Load 2 $</t>
  </si>
  <si>
    <t>Load 3</t>
  </si>
  <si>
    <t>Load 3 %</t>
  </si>
  <si>
    <t>Load 3 $</t>
  </si>
  <si>
    <t>DI Cost with Load $</t>
  </si>
  <si>
    <t>JLA DI MU%</t>
  </si>
  <si>
    <t>Total Quantity</t>
  </si>
  <si>
    <t>Total Cost</t>
  </si>
  <si>
    <t>Total Sales</t>
  </si>
  <si>
    <t>SHEET/SHEET SET</t>
  </si>
  <si>
    <t>Normal</t>
  </si>
  <si>
    <t>Kirkton House</t>
  </si>
  <si>
    <t>Set</t>
  </si>
  <si>
    <t>Customer Item#</t>
  </si>
  <si>
    <t>Additional Customer Item#</t>
  </si>
  <si>
    <t>Additional Customer Price</t>
  </si>
  <si>
    <t>TWIN: 66X96"/20x30"(1)/39X75+14"</t>
    <phoneticPr fontId="74" type="noConversion"/>
  </si>
  <si>
    <t>Full: 81X96"/20x30"(2)/54X75"+14"</t>
    <phoneticPr fontId="74" type="noConversion"/>
  </si>
  <si>
    <t>85gsm printed microfiber</t>
    <phoneticPr fontId="73" type="noConversion"/>
  </si>
  <si>
    <t>85grams printed microfiber BTS sheet set with self bag</t>
    <phoneticPr fontId="73" type="noConversion"/>
  </si>
  <si>
    <t>Printed Microfiber Sheets</t>
    <phoneticPr fontId="73" type="noConversion"/>
  </si>
  <si>
    <t>Bow Toss</t>
    <phoneticPr fontId="73" type="noConversion"/>
  </si>
  <si>
    <t>Daisies</t>
    <phoneticPr fontId="73" type="noConversion"/>
  </si>
  <si>
    <t>Floral Stripe</t>
    <phoneticPr fontId="73" type="noConversion"/>
  </si>
  <si>
    <t>Window Pane</t>
    <phoneticPr fontId="73" type="noConversion"/>
  </si>
  <si>
    <t>6302.22.2020</t>
    <phoneticPr fontId="73" type="noConversion"/>
  </si>
  <si>
    <t>Kirkton House</t>
    <phoneticPr fontId="73" type="noConversion"/>
  </si>
  <si>
    <t>TWIN: 66X96"/20x30"(1)/39X75+14"4sets                                                                             Full: 81X96"/20x30"(2)/54X75"+14" 4sets</t>
    <phoneticPr fontId="74" type="noConversion"/>
  </si>
  <si>
    <t>Assortment</t>
    <phoneticPr fontId="73" type="noConversion"/>
  </si>
  <si>
    <t>Carton</t>
    <phoneticPr fontId="73" type="noConversion"/>
  </si>
  <si>
    <t>4069365779750</t>
  </si>
  <si>
    <t>4069365779729</t>
  </si>
  <si>
    <t>4069365779767</t>
  </si>
  <si>
    <t>4069365779736</t>
  </si>
  <si>
    <t>4069365779774</t>
  </si>
  <si>
    <t>4069365779743</t>
  </si>
  <si>
    <t>4069365779781</t>
  </si>
  <si>
    <t>4069365779927</t>
    <phoneticPr fontId="73" type="noConversion"/>
  </si>
  <si>
    <t>ALD20-1809</t>
    <phoneticPr fontId="75" type="noConversion"/>
  </si>
  <si>
    <t>ALD20-1810</t>
  </si>
  <si>
    <t>ALD20-1811</t>
  </si>
  <si>
    <t>ALD20-1812</t>
  </si>
  <si>
    <t>ALD20-1813</t>
  </si>
  <si>
    <t>ALD20-1814</t>
  </si>
  <si>
    <t>ALD20-1815</t>
  </si>
  <si>
    <t>ALD20-1816</t>
  </si>
  <si>
    <t>ALD90-1817</t>
    <phoneticPr fontId="7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</si>
</sst>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¥&quot;* #,##0.00_ ;_ &quot;¥&quot;* \-#,##0.00_ ;_ &quot;¥&quot;* &quot;-&quot;??_ ;_ @_ "/>
    <numFmt numFmtId="177" formatCode="_(&quot;$&quot;* #,##0.00_);_(&quot;$&quot;* \(#,##0.00\);_(&quot;$&quot;* &quot;-&quot;??_);_(@_)"/>
    <numFmt numFmtId="178" formatCode="_(* #,##0.00_);_(* \(#,##0.00\);_(* &quot;-&quot;??_);_(@_)"/>
    <numFmt numFmtId="179" formatCode="_ &quot;￥&quot;* #,##0.00_ ;_ &quot;￥&quot;* \-#,##0.00_ ;_ &quot;￥&quot;* &quot;-&quot;??_ ;_ @_ "/>
    <numFmt numFmtId="181" formatCode="0.0%"/>
    <numFmt numFmtId="182" formatCode="&quot;$&quot;#,##0.00"/>
    <numFmt numFmtId="186" formatCode="0.0"/>
    <numFmt numFmtId="187" formatCode="[$$-409]#,##0.00;\-[$$-409]#,##0.00"/>
  </numFmts>
  <fonts count="79">
    <font>
      <sz val="12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12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sz val="10"/>
      <name val="Helv"/>
      <family val="2"/>
    </font>
    <font>
      <sz val="10"/>
      <name val="Helvetica"/>
      <family val="2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8"/>
      <name val="Times New Roman"/>
      <family val="1"/>
    </font>
    <font>
      <sz val="12"/>
      <color indexed="8"/>
      <name val="Footlight MT Light"/>
      <family val="1"/>
    </font>
    <font>
      <b/>
      <sz val="18"/>
      <color indexed="56"/>
      <name val="Cambria"/>
      <family val="1"/>
    </font>
    <font>
      <sz val="12"/>
      <name val="Times New Roman"/>
      <family val="1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Tahoma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8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color rgb="FFFF0000"/>
      <name val="Calibri"/>
      <family val="2"/>
    </font>
    <font>
      <b/>
      <sz val="12"/>
      <color theme="1"/>
      <name val="宋体"/>
      <family val="2"/>
      <scheme val="minor"/>
    </font>
    <font>
      <b/>
      <sz val="10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16">
    <xf numFmtId="0" fontId="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3" fillId="0" borderId="0"/>
    <xf numFmtId="0" fontId="21" fillId="0" borderId="0"/>
    <xf numFmtId="0" fontId="24" fillId="0" borderId="0">
      <alignment vertical="top"/>
    </xf>
    <xf numFmtId="0" fontId="2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>
      <alignment vertical="top"/>
    </xf>
    <xf numFmtId="0" fontId="2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10" fillId="3" borderId="0" applyNumberFormat="0" applyBorder="0" applyAlignment="0" applyProtection="0"/>
    <xf numFmtId="0" fontId="14" fillId="20" borderId="1" applyNumberFormat="0" applyAlignment="0" applyProtection="0"/>
    <xf numFmtId="0" fontId="16" fillId="21" borderId="2" applyNumberFormat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7" fillId="0" borderId="0" applyFont="0" applyFill="0" applyBorder="0" applyAlignment="0" applyProtection="0">
      <alignment vertical="center"/>
    </xf>
    <xf numFmtId="0" fontId="2" fillId="0" borderId="0"/>
    <xf numFmtId="0" fontId="1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8" fillId="22" borderId="0" applyNumberFormat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12" fillId="7" borderId="1" applyNumberFormat="0" applyAlignment="0" applyProtection="0"/>
    <xf numFmtId="0" fontId="15" fillId="0" borderId="6" applyNumberFormat="0" applyFill="0" applyAlignment="0" applyProtection="0"/>
    <xf numFmtId="0" fontId="11" fillId="23" borderId="0" applyNumberFormat="0" applyBorder="0" applyAlignment="0" applyProtection="0"/>
    <xf numFmtId="0" fontId="21" fillId="22" borderId="0" applyNumberFormat="0" applyFont="0" applyBorder="0" applyAlignment="0" applyProtection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 applyProtection="0"/>
    <xf numFmtId="0" fontId="21" fillId="0" borderId="0"/>
    <xf numFmtId="0" fontId="4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3" fillId="0" borderId="0" applyProtection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3" fillId="0" borderId="0" applyProtection="0"/>
    <xf numFmtId="0" fontId="27" fillId="0" borderId="0">
      <alignment vertical="top"/>
    </xf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 applyFont="0" applyFill="0" applyBorder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1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13" fillId="20" borderId="8" applyNumberFormat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1" fillId="0" borderId="0"/>
    <xf numFmtId="0" fontId="21" fillId="0" borderId="0" applyNumberFormat="0" applyFont="0" applyFill="0" applyBorder="0" applyProtection="0">
      <alignment horizontal="left" wrapText="1"/>
    </xf>
    <xf numFmtId="0" fontId="30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31" fillId="0" borderId="0"/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1" fillId="0" borderId="0"/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0" borderId="0"/>
    <xf numFmtId="0" fontId="39" fillId="21" borderId="2" applyNumberFormat="0" applyAlignment="0" applyProtection="0">
      <alignment vertical="center"/>
    </xf>
    <xf numFmtId="0" fontId="39" fillId="21" borderId="2" applyNumberFormat="0" applyAlignment="0" applyProtection="0">
      <alignment vertical="center"/>
    </xf>
    <xf numFmtId="0" fontId="39" fillId="21" borderId="2" applyNumberFormat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27" fillId="24" borderId="7" applyNumberFormat="0" applyFont="0" applyAlignment="0" applyProtection="0">
      <alignment vertical="center"/>
    </xf>
    <xf numFmtId="0" fontId="27" fillId="24" borderId="7" applyNumberFormat="0" applyFont="0" applyAlignment="0" applyProtection="0">
      <alignment vertical="center"/>
    </xf>
    <xf numFmtId="0" fontId="27" fillId="24" borderId="7" applyNumberFormat="0" applyFont="0" applyAlignment="0" applyProtection="0">
      <alignment vertical="center"/>
    </xf>
    <xf numFmtId="9" fontId="21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20" borderId="1" applyNumberFormat="0" applyAlignment="0" applyProtection="0">
      <alignment vertical="center"/>
    </xf>
    <xf numFmtId="0" fontId="43" fillId="20" borderId="1" applyNumberFormat="0" applyAlignment="0" applyProtection="0">
      <alignment vertical="center"/>
    </xf>
    <xf numFmtId="0" fontId="43" fillId="20" borderId="1" applyNumberFormat="0" applyAlignment="0" applyProtection="0">
      <alignment vertical="center"/>
    </xf>
    <xf numFmtId="177" fontId="21" fillId="0" borderId="0" applyFont="0" applyFill="0" applyBorder="0" applyAlignment="0" applyProtection="0"/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5" fillId="20" borderId="8" applyNumberFormat="0" applyAlignment="0" applyProtection="0">
      <alignment vertical="center"/>
    </xf>
    <xf numFmtId="0" fontId="45" fillId="20" borderId="8" applyNumberFormat="0" applyAlignment="0" applyProtection="0">
      <alignment vertical="center"/>
    </xf>
    <xf numFmtId="0" fontId="45" fillId="20" borderId="8" applyNumberFormat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1" fillId="2" borderId="0" applyNumberFormat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22" borderId="0" applyNumberFormat="0" applyFon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Font="0" applyFill="0" applyBorder="0" applyAlignment="0" applyProtection="0"/>
    <xf numFmtId="0" fontId="4" fillId="24" borderId="7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 applyNumberFormat="0" applyFont="0" applyFill="0" applyBorder="0" applyProtection="0">
      <alignment horizontal="left" wrapText="1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3" fillId="0" borderId="0"/>
    <xf numFmtId="0" fontId="53" fillId="0" borderId="0">
      <alignment vertical="center"/>
    </xf>
    <xf numFmtId="0" fontId="4" fillId="0" borderId="0"/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3" applyNumberFormat="0" applyFill="0" applyAlignment="0" applyProtection="0">
      <alignment vertical="center"/>
    </xf>
    <xf numFmtId="0" fontId="57" fillId="0" borderId="3" applyNumberFormat="0" applyFill="0" applyAlignment="0" applyProtection="0">
      <alignment vertical="center"/>
    </xf>
    <xf numFmtId="0" fontId="57" fillId="0" borderId="3" applyNumberFormat="0" applyFill="0" applyAlignment="0" applyProtection="0">
      <alignment vertical="center"/>
    </xf>
    <xf numFmtId="0" fontId="58" fillId="0" borderId="4" applyNumberFormat="0" applyFill="0" applyAlignment="0" applyProtection="0">
      <alignment vertical="center"/>
    </xf>
    <xf numFmtId="0" fontId="58" fillId="0" borderId="4" applyNumberFormat="0" applyFill="0" applyAlignment="0" applyProtection="0">
      <alignment vertical="center"/>
    </xf>
    <xf numFmtId="0" fontId="58" fillId="0" borderId="4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0" fillId="21" borderId="2" applyNumberFormat="0" applyAlignment="0" applyProtection="0">
      <alignment vertical="center"/>
    </xf>
    <xf numFmtId="0" fontId="60" fillId="21" borderId="2" applyNumberFormat="0" applyAlignment="0" applyProtection="0">
      <alignment vertical="center"/>
    </xf>
    <xf numFmtId="0" fontId="60" fillId="21" borderId="2" applyNumberFormat="0" applyAlignment="0" applyProtection="0">
      <alignment vertical="center"/>
    </xf>
    <xf numFmtId="0" fontId="61" fillId="0" borderId="9" applyNumberFormat="0" applyFill="0" applyAlignment="0" applyProtection="0">
      <alignment vertical="center"/>
    </xf>
    <xf numFmtId="0" fontId="61" fillId="0" borderId="9" applyNumberFormat="0" applyFill="0" applyAlignment="0" applyProtection="0">
      <alignment vertical="center"/>
    </xf>
    <xf numFmtId="0" fontId="61" fillId="0" borderId="9" applyNumberFormat="0" applyFill="0" applyAlignment="0" applyProtection="0">
      <alignment vertical="center"/>
    </xf>
    <xf numFmtId="0" fontId="53" fillId="24" borderId="7" applyNumberFormat="0" applyFont="0" applyAlignment="0" applyProtection="0">
      <alignment vertical="center"/>
    </xf>
    <xf numFmtId="0" fontId="53" fillId="24" borderId="7" applyNumberFormat="0" applyFont="0" applyAlignment="0" applyProtection="0">
      <alignment vertical="center"/>
    </xf>
    <xf numFmtId="0" fontId="53" fillId="24" borderId="7" applyNumberFormat="0" applyFont="0" applyAlignment="0" applyProtection="0">
      <alignment vertical="center"/>
    </xf>
    <xf numFmtId="9" fontId="4" fillId="0" borderId="0" applyFont="0" applyFill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20" borderId="1" applyNumberFormat="0" applyAlignment="0" applyProtection="0">
      <alignment vertical="center"/>
    </xf>
    <xf numFmtId="0" fontId="64" fillId="20" borderId="1" applyNumberFormat="0" applyAlignment="0" applyProtection="0">
      <alignment vertical="center"/>
    </xf>
    <xf numFmtId="0" fontId="64" fillId="20" borderId="1" applyNumberFormat="0" applyAlignment="0" applyProtection="0">
      <alignment vertical="center"/>
    </xf>
    <xf numFmtId="177" fontId="4" fillId="0" borderId="0" applyFont="0" applyFill="0" applyBorder="0" applyAlignment="0" applyProtection="0"/>
    <xf numFmtId="0" fontId="65" fillId="7" borderId="1" applyNumberFormat="0" applyAlignment="0" applyProtection="0">
      <alignment vertical="center"/>
    </xf>
    <xf numFmtId="0" fontId="65" fillId="7" borderId="1" applyNumberFormat="0" applyAlignment="0" applyProtection="0">
      <alignment vertical="center"/>
    </xf>
    <xf numFmtId="0" fontId="65" fillId="7" borderId="1" applyNumberFormat="0" applyAlignment="0" applyProtection="0">
      <alignment vertical="center"/>
    </xf>
    <xf numFmtId="0" fontId="66" fillId="20" borderId="8" applyNumberFormat="0" applyAlignment="0" applyProtection="0">
      <alignment vertical="center"/>
    </xf>
    <xf numFmtId="0" fontId="66" fillId="20" borderId="8" applyNumberFormat="0" applyAlignment="0" applyProtection="0">
      <alignment vertical="center"/>
    </xf>
    <xf numFmtId="0" fontId="66" fillId="20" borderId="8" applyNumberFormat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177" fontId="4" fillId="0" borderId="0" applyFont="0" applyFill="0" applyBorder="0" applyAlignment="0" applyProtection="0"/>
    <xf numFmtId="0" fontId="1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9" fillId="0" borderId="0"/>
    <xf numFmtId="0" fontId="70" fillId="0" borderId="0"/>
    <xf numFmtId="9" fontId="70" fillId="0" borderId="0" applyFont="0" applyFill="0" applyBorder="0" applyAlignment="0" applyProtection="0"/>
    <xf numFmtId="9" fontId="69" fillId="0" borderId="0" applyFont="0" applyFill="0" applyBorder="0" applyAlignment="0" applyProtection="0">
      <alignment vertical="center"/>
    </xf>
    <xf numFmtId="0" fontId="4" fillId="0" borderId="0"/>
    <xf numFmtId="177" fontId="5" fillId="0" borderId="0" applyFont="0" applyFill="0" applyBorder="0" applyAlignment="0" applyProtection="0"/>
    <xf numFmtId="44" fontId="27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0" fontId="69" fillId="0" borderId="0"/>
    <xf numFmtId="0" fontId="4" fillId="0" borderId="0"/>
  </cellStyleXfs>
  <cellXfs count="87">
    <xf numFmtId="0" fontId="0" fillId="0" borderId="0" xfId="0"/>
    <xf numFmtId="182" fontId="49" fillId="0" borderId="11" xfId="1289" applyNumberFormat="1" applyFont="1" applyBorder="1" applyAlignment="1">
      <alignment wrapText="1"/>
    </xf>
    <xf numFmtId="0" fontId="70" fillId="0" borderId="0" xfId="1407" applyAlignment="1">
      <alignment horizontal="center" wrapText="1"/>
    </xf>
    <xf numFmtId="0" fontId="70" fillId="0" borderId="0" xfId="1407" applyAlignment="1">
      <alignment wrapText="1"/>
    </xf>
    <xf numFmtId="10" fontId="70" fillId="0" borderId="0" xfId="1407" applyNumberFormat="1" applyAlignment="1">
      <alignment wrapText="1"/>
    </xf>
    <xf numFmtId="182" fontId="70" fillId="0" borderId="0" xfId="1407" applyNumberFormat="1" applyAlignment="1">
      <alignment wrapText="1"/>
    </xf>
    <xf numFmtId="182" fontId="70" fillId="0" borderId="11" xfId="1407" applyNumberFormat="1" applyBorder="1" applyAlignment="1">
      <alignment wrapText="1"/>
    </xf>
    <xf numFmtId="0" fontId="71" fillId="0" borderId="11" xfId="1407" applyFont="1" applyBorder="1" applyAlignment="1">
      <alignment horizontal="center" wrapText="1"/>
    </xf>
    <xf numFmtId="0" fontId="71" fillId="29" borderId="11" xfId="1407" applyFont="1" applyFill="1" applyBorder="1" applyAlignment="1">
      <alignment horizontal="center" wrapText="1"/>
    </xf>
    <xf numFmtId="0" fontId="72" fillId="29" borderId="11" xfId="1407" applyFont="1" applyFill="1" applyBorder="1" applyAlignment="1">
      <alignment horizontal="center" wrapText="1"/>
    </xf>
    <xf numFmtId="0" fontId="72" fillId="25" borderId="11" xfId="1407" applyFont="1" applyFill="1" applyBorder="1" applyAlignment="1">
      <alignment horizontal="center" wrapText="1"/>
    </xf>
    <xf numFmtId="0" fontId="71" fillId="25" borderId="11" xfId="1407" applyFont="1" applyFill="1" applyBorder="1" applyAlignment="1">
      <alignment horizontal="center" wrapText="1"/>
    </xf>
    <xf numFmtId="182" fontId="71" fillId="27" borderId="12" xfId="1407" applyNumberFormat="1" applyFont="1" applyFill="1" applyBorder="1" applyAlignment="1">
      <alignment horizontal="center" wrapText="1"/>
    </xf>
    <xf numFmtId="182" fontId="71" fillId="30" borderId="12" xfId="1407" applyNumberFormat="1" applyFont="1" applyFill="1" applyBorder="1" applyAlignment="1">
      <alignment horizontal="center" wrapText="1"/>
    </xf>
    <xf numFmtId="0" fontId="72" fillId="0" borderId="11" xfId="1407" applyFont="1" applyBorder="1" applyAlignment="1">
      <alignment horizontal="center" wrapText="1"/>
    </xf>
    <xf numFmtId="186" fontId="71" fillId="0" borderId="11" xfId="1407" applyNumberFormat="1" applyFont="1" applyBorder="1" applyAlignment="1">
      <alignment horizontal="center" wrapText="1"/>
    </xf>
    <xf numFmtId="2" fontId="71" fillId="0" borderId="11" xfId="1407" applyNumberFormat="1" applyFont="1" applyBorder="1" applyAlignment="1">
      <alignment horizontal="center" wrapText="1"/>
    </xf>
    <xf numFmtId="1" fontId="71" fillId="0" borderId="11" xfId="1407" applyNumberFormat="1" applyFont="1" applyBorder="1" applyAlignment="1">
      <alignment horizontal="center" wrapText="1"/>
    </xf>
    <xf numFmtId="2" fontId="49" fillId="0" borderId="11" xfId="1289" applyNumberFormat="1" applyFont="1" applyBorder="1" applyAlignment="1">
      <alignment wrapText="1"/>
    </xf>
    <xf numFmtId="2" fontId="48" fillId="0" borderId="11" xfId="1289" applyNumberFormat="1" applyFont="1" applyBorder="1" applyAlignment="1">
      <alignment wrapText="1"/>
    </xf>
    <xf numFmtId="1" fontId="49" fillId="0" borderId="11" xfId="1289" applyNumberFormat="1" applyFont="1" applyBorder="1" applyAlignment="1">
      <alignment wrapText="1"/>
    </xf>
    <xf numFmtId="10" fontId="71" fillId="0" borderId="11" xfId="1407" applyNumberFormat="1" applyFont="1" applyBorder="1" applyAlignment="1">
      <alignment horizontal="center" wrapText="1"/>
    </xf>
    <xf numFmtId="182" fontId="49" fillId="25" borderId="11" xfId="1289" applyNumberFormat="1" applyFont="1" applyFill="1" applyBorder="1" applyAlignment="1">
      <alignment wrapText="1"/>
    </xf>
    <xf numFmtId="182" fontId="48" fillId="0" borderId="11" xfId="1289" applyNumberFormat="1" applyFont="1" applyBorder="1" applyAlignment="1">
      <alignment wrapText="1"/>
    </xf>
    <xf numFmtId="182" fontId="49" fillId="28" borderId="11" xfId="1289" applyNumberFormat="1" applyFont="1" applyFill="1" applyBorder="1" applyAlignment="1">
      <alignment wrapText="1"/>
    </xf>
    <xf numFmtId="10" fontId="49" fillId="28" borderId="11" xfId="1289" applyNumberFormat="1" applyFont="1" applyFill="1" applyBorder="1" applyAlignment="1">
      <alignment wrapText="1"/>
    </xf>
    <xf numFmtId="182" fontId="48" fillId="31" borderId="11" xfId="1289" applyNumberFormat="1" applyFont="1" applyFill="1" applyBorder="1" applyAlignment="1">
      <alignment wrapText="1"/>
    </xf>
    <xf numFmtId="0" fontId="70" fillId="0" borderId="11" xfId="1407" applyBorder="1" applyAlignment="1">
      <alignment horizontal="center"/>
    </xf>
    <xf numFmtId="0" fontId="70" fillId="0" borderId="11" xfId="1407" applyBorder="1"/>
    <xf numFmtId="182" fontId="70" fillId="0" borderId="12" xfId="1407" applyNumberFormat="1" applyBorder="1"/>
    <xf numFmtId="2" fontId="70" fillId="0" borderId="11" xfId="1407" applyNumberFormat="1" applyBorder="1"/>
    <xf numFmtId="1" fontId="70" fillId="0" borderId="11" xfId="1407" applyNumberFormat="1" applyBorder="1"/>
    <xf numFmtId="2" fontId="70" fillId="26" borderId="11" xfId="1407" applyNumberFormat="1" applyFill="1" applyBorder="1"/>
    <xf numFmtId="1" fontId="70" fillId="26" borderId="11" xfId="1407" applyNumberFormat="1" applyFill="1" applyBorder="1"/>
    <xf numFmtId="3" fontId="70" fillId="0" borderId="11" xfId="1407" applyNumberFormat="1" applyBorder="1"/>
    <xf numFmtId="182" fontId="70" fillId="26" borderId="11" xfId="1407" applyNumberFormat="1" applyFill="1" applyBorder="1"/>
    <xf numFmtId="181" fontId="70" fillId="0" borderId="11" xfId="1407" applyNumberFormat="1" applyBorder="1"/>
    <xf numFmtId="10" fontId="70" fillId="0" borderId="11" xfId="1407" applyNumberFormat="1" applyBorder="1"/>
    <xf numFmtId="182" fontId="70" fillId="0" borderId="11" xfId="1407" applyNumberFormat="1" applyBorder="1"/>
    <xf numFmtId="10" fontId="0" fillId="26" borderId="11" xfId="1408" applyNumberFormat="1" applyFont="1" applyFill="1" applyBorder="1" applyAlignment="1"/>
    <xf numFmtId="0" fontId="70" fillId="0" borderId="0" xfId="1407"/>
    <xf numFmtId="0" fontId="70" fillId="0" borderId="11" xfId="1407" applyBorder="1" applyAlignment="1">
      <alignment wrapText="1"/>
    </xf>
    <xf numFmtId="2" fontId="70" fillId="26" borderId="11" xfId="1407" applyNumberFormat="1" applyFill="1" applyBorder="1" applyAlignment="1">
      <alignment wrapText="1"/>
    </xf>
    <xf numFmtId="182" fontId="70" fillId="26" borderId="11" xfId="1407" applyNumberFormat="1" applyFill="1" applyBorder="1" applyAlignment="1">
      <alignment wrapText="1"/>
    </xf>
    <xf numFmtId="186" fontId="70" fillId="0" borderId="0" xfId="1407" applyNumberFormat="1" applyAlignment="1">
      <alignment wrapText="1"/>
    </xf>
    <xf numFmtId="2" fontId="70" fillId="0" borderId="0" xfId="1407" applyNumberFormat="1" applyAlignment="1">
      <alignment wrapText="1"/>
    </xf>
    <xf numFmtId="1" fontId="70" fillId="0" borderId="0" xfId="1407" applyNumberFormat="1" applyAlignment="1">
      <alignment wrapText="1"/>
    </xf>
    <xf numFmtId="0" fontId="0" fillId="0" borderId="0" xfId="0" applyAlignment="1">
      <alignment wrapText="1"/>
    </xf>
    <xf numFmtId="0" fontId="50" fillId="29" borderId="11" xfId="0" applyFont="1" applyFill="1" applyBorder="1" applyAlignment="1">
      <alignment horizontal="center" wrapText="1"/>
    </xf>
    <xf numFmtId="182" fontId="50" fillId="28" borderId="11" xfId="1289" applyNumberFormat="1" applyFont="1" applyFill="1" applyBorder="1" applyAlignment="1">
      <alignment wrapText="1"/>
    </xf>
    <xf numFmtId="1" fontId="4" fillId="0" borderId="11" xfId="1412" applyNumberFormat="1" applyFont="1" applyFill="1" applyBorder="1" applyAlignment="1"/>
    <xf numFmtId="0" fontId="4" fillId="0" borderId="11" xfId="1410" applyBorder="1" applyAlignment="1">
      <alignment wrapText="1"/>
    </xf>
    <xf numFmtId="1" fontId="4" fillId="0" borderId="11" xfId="1410" applyNumberFormat="1" applyBorder="1" applyAlignment="1">
      <alignment wrapText="1"/>
    </xf>
    <xf numFmtId="0" fontId="69" fillId="0" borderId="11" xfId="1407" applyFont="1" applyBorder="1"/>
    <xf numFmtId="187" fontId="69" fillId="0" borderId="11" xfId="1407" applyNumberFormat="1" applyFont="1" applyBorder="1"/>
    <xf numFmtId="0" fontId="69" fillId="0" borderId="11" xfId="1407" quotePrefix="1" applyFont="1" applyBorder="1"/>
    <xf numFmtId="0" fontId="69" fillId="0" borderId="11" xfId="1407" quotePrefix="1" applyFont="1" applyBorder="1" applyAlignment="1">
      <alignment wrapText="1"/>
    </xf>
    <xf numFmtId="0" fontId="69" fillId="0" borderId="0" xfId="1407" applyFont="1" applyAlignment="1">
      <alignment wrapText="1"/>
    </xf>
    <xf numFmtId="0" fontId="71" fillId="0" borderId="11" xfId="1407" quotePrefix="1" applyFont="1" applyBorder="1" applyAlignment="1">
      <alignment vertical="center" wrapText="1"/>
    </xf>
    <xf numFmtId="0" fontId="71" fillId="0" borderId="0" xfId="1407" applyFont="1" applyAlignment="1">
      <alignment vertical="center" wrapText="1"/>
    </xf>
    <xf numFmtId="0" fontId="4" fillId="25" borderId="11" xfId="0" applyFont="1" applyFill="1" applyBorder="1"/>
    <xf numFmtId="182" fontId="76" fillId="0" borderId="12" xfId="1407" applyNumberFormat="1" applyFont="1" applyBorder="1"/>
    <xf numFmtId="1" fontId="4" fillId="0" borderId="10" xfId="1412" applyNumberFormat="1" applyFont="1" applyFill="1" applyBorder="1" applyAlignment="1"/>
    <xf numFmtId="0" fontId="71" fillId="0" borderId="11" xfId="1407" applyFont="1" applyBorder="1" applyAlignment="1">
      <alignment horizontal="center" vertical="center"/>
    </xf>
    <xf numFmtId="0" fontId="71" fillId="0" borderId="11" xfId="1407" applyFont="1" applyBorder="1" applyAlignment="1">
      <alignment vertical="center" wrapText="1"/>
    </xf>
    <xf numFmtId="0" fontId="71" fillId="0" borderId="11" xfId="1407" applyFont="1" applyBorder="1" applyAlignment="1">
      <alignment vertical="center"/>
    </xf>
    <xf numFmtId="187" fontId="71" fillId="0" borderId="11" xfId="1407" applyNumberFormat="1" applyFont="1" applyBorder="1" applyAlignment="1">
      <alignment vertical="center"/>
    </xf>
    <xf numFmtId="0" fontId="50" fillId="0" borderId="11" xfId="0" applyFont="1" applyBorder="1" applyAlignment="1">
      <alignment horizontal="center" vertical="center"/>
    </xf>
    <xf numFmtId="0" fontId="50" fillId="0" borderId="11" xfId="0" applyFont="1" applyBorder="1" applyAlignment="1">
      <alignment horizontal="center" vertical="center" wrapText="1"/>
    </xf>
    <xf numFmtId="182" fontId="71" fillId="0" borderId="12" xfId="1407" applyNumberFormat="1" applyFont="1" applyBorder="1" applyAlignment="1">
      <alignment vertical="center"/>
    </xf>
    <xf numFmtId="182" fontId="76" fillId="0" borderId="12" xfId="1407" applyNumberFormat="1" applyFont="1" applyBorder="1" applyAlignment="1">
      <alignment vertical="center"/>
    </xf>
    <xf numFmtId="2" fontId="71" fillId="0" borderId="11" xfId="1407" applyNumberFormat="1" applyFont="1" applyBorder="1" applyAlignment="1">
      <alignment vertical="center"/>
    </xf>
    <xf numFmtId="2" fontId="71" fillId="26" borderId="11" xfId="1407" applyNumberFormat="1" applyFont="1" applyFill="1" applyBorder="1" applyAlignment="1">
      <alignment vertical="center" wrapText="1"/>
    </xf>
    <xf numFmtId="1" fontId="71" fillId="26" borderId="11" xfId="1407" applyNumberFormat="1" applyFont="1" applyFill="1" applyBorder="1" applyAlignment="1">
      <alignment vertical="center"/>
    </xf>
    <xf numFmtId="3" fontId="71" fillId="0" borderId="11" xfId="1407" applyNumberFormat="1" applyFont="1" applyBorder="1" applyAlignment="1">
      <alignment vertical="center"/>
    </xf>
    <xf numFmtId="182" fontId="71" fillId="26" borderId="11" xfId="1407" applyNumberFormat="1" applyFont="1" applyFill="1" applyBorder="1" applyAlignment="1">
      <alignment vertical="center" wrapText="1"/>
    </xf>
    <xf numFmtId="181" fontId="71" fillId="0" borderId="11" xfId="1407" applyNumberFormat="1" applyFont="1" applyBorder="1" applyAlignment="1">
      <alignment vertical="center"/>
    </xf>
    <xf numFmtId="182" fontId="71" fillId="26" borderId="11" xfId="1407" applyNumberFormat="1" applyFont="1" applyFill="1" applyBorder="1" applyAlignment="1">
      <alignment vertical="center"/>
    </xf>
    <xf numFmtId="10" fontId="71" fillId="0" borderId="11" xfId="1407" applyNumberFormat="1" applyFont="1" applyBorder="1" applyAlignment="1">
      <alignment vertical="center"/>
    </xf>
    <xf numFmtId="182" fontId="71" fillId="0" borderId="11" xfId="1407" applyNumberFormat="1" applyFont="1" applyBorder="1" applyAlignment="1">
      <alignment vertical="center"/>
    </xf>
    <xf numFmtId="182" fontId="71" fillId="0" borderId="11" xfId="1407" applyNumberFormat="1" applyFont="1" applyBorder="1" applyAlignment="1">
      <alignment vertical="center" wrapText="1"/>
    </xf>
    <xf numFmtId="10" fontId="77" fillId="26" borderId="11" xfId="1408" applyNumberFormat="1" applyFont="1" applyFill="1" applyBorder="1" applyAlignment="1">
      <alignment vertical="center"/>
    </xf>
    <xf numFmtId="1" fontId="48" fillId="0" borderId="11" xfId="1412" applyNumberFormat="1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182" fontId="71" fillId="0" borderId="11" xfId="1407" applyNumberFormat="1" applyFont="1" applyBorder="1"/>
    <xf numFmtId="0" fontId="78" fillId="0" borderId="11" xfId="1407" applyFont="1" applyBorder="1" applyAlignment="1">
      <alignment horizontal="left" vertical="center" wrapText="1"/>
    </xf>
  </cellXfs>
  <cellStyles count="1416">
    <cellStyle name=" 1" xfId="1" xr:uid="{00000000-0005-0000-0000-000000000000}"/>
    <cellStyle name=" 1 2" xfId="1160" xr:uid="{39C0E0CE-059C-4346-B2F0-4B671746F9A3}"/>
    <cellStyle name="_Anna's Linen Electric 90105" xfId="2" xr:uid="{00000000-0005-0000-0000-000001000000}"/>
    <cellStyle name="_Anna's Linen Electric 90105 2" xfId="1161" xr:uid="{2CE0EE22-377D-4028-A92E-946AEC33FFB3}"/>
    <cellStyle name="_BBB RA Manor Hamilton Window Panel Quote Sheet-06242009 to jennifer" xfId="3" xr:uid="{00000000-0005-0000-0000-000002000000}"/>
    <cellStyle name="_BBB RA Manor Hamilton Window Panel Quote Sheet-06242009 to jennifer 2" xfId="1162" xr:uid="{E72F524F-62F4-4DB7-AD12-93A675ED23BC}"/>
    <cellStyle name="_Blanket Division Item List Macola# and UPC#" xfId="4" xr:uid="{00000000-0005-0000-0000-000003000000}"/>
    <cellStyle name="_Blanket Division Item List Macola# and UPC# - New" xfId="5" xr:uid="{00000000-0005-0000-0000-000004000000}"/>
    <cellStyle name="_Blanket Division Item List Macola# and UPC# - New 2" xfId="1164" xr:uid="{81DE8B13-6B47-41B1-86DE-049F3175052C}"/>
    <cellStyle name="_Blanket Division Item List Macola# and UPC# 2" xfId="1163" xr:uid="{D7886542-774C-44E4-886A-E4D7263FC59D}"/>
    <cellStyle name="_Blanket Division Item List Macola# and UPC# test" xfId="6" xr:uid="{00000000-0005-0000-0000-000005000000}"/>
    <cellStyle name="_Blanket Division Item List Macola# and UPC# test 2" xfId="1165" xr:uid="{2BB30AC8-A3E7-450A-866B-C421E0DBC5A8}"/>
    <cellStyle name="_CCD-WMCA Sheet Set 02 10 09" xfId="7" xr:uid="{00000000-0005-0000-0000-000006000000}"/>
    <cellStyle name="_CCD-WMCA Sheet Set 02 10 09 2" xfId="1166" xr:uid="{9D9D400B-F21F-4583-B65A-BCAA134B191C}"/>
    <cellStyle name="_duckwall and gordman order margin review- 80701" xfId="8" xr:uid="{00000000-0005-0000-0000-000007000000}"/>
    <cellStyle name="_duckwall and gordman order margin review- 80701_Raghuvir Flannel prices" xfId="9" xr:uid="{00000000-0005-0000-0000-000008000000}"/>
    <cellStyle name="_Ecommerce_2011fall_cozy spun Sheet set_forecast evaluation_20110718" xfId="10" xr:uid="{00000000-0005-0000-0000-000009000000}"/>
    <cellStyle name="_Ecommerce_2011fall_cozy spun Sheet set_forecast evaluation_20110718 2" xfId="1167" xr:uid="{902DBE42-903E-488F-8D65-49372AB13E59}"/>
    <cellStyle name="_EE Furniture Quotation of HH samples-20100906" xfId="11" xr:uid="{00000000-0005-0000-0000-00000A000000}"/>
    <cellStyle name="_EE Furniture Quotation of HH samples-20100906 2" xfId="1168" xr:uid="{BE93E1C6-2569-4434-94C9-120677952290}"/>
    <cellStyle name="_ET_STYLE_NoName_00_" xfId="12" xr:uid="{00000000-0005-0000-0000-00000B000000}"/>
    <cellStyle name="_ET_STYLE_NoName_00_ 2" xfId="1169" xr:uid="{8528A2BF-5223-4E12-8AE4-52155051617B}"/>
    <cellStyle name="_ET_STYLE_NoName_00__CO080506-MPD-375" xfId="13" xr:uid="{00000000-0005-0000-0000-00000C000000}"/>
    <cellStyle name="_ET_STYLE_NoName_00__CO080506-MPD-375 2" xfId="1170" xr:uid="{D40E1190-5A9A-4106-84EF-4578522231E0}"/>
    <cellStyle name="_ET_STYLE_NoName_00__CO080506-MPD-500" xfId="14" xr:uid="{00000000-0005-0000-0000-00000D000000}"/>
    <cellStyle name="_ET_STYLE_NoName_00__CO080506-MPD-500 2" xfId="1171" xr:uid="{09CC7CCA-F2A7-4683-AEBE-F8BA977D3429}"/>
    <cellStyle name="_Fall 2009 Military Macys Home Orders to E AND E 2 25" xfId="15" xr:uid="{00000000-0005-0000-0000-00000E000000}"/>
    <cellStyle name="_Fall 2009 Military Macys Home Orders to E AND E 2 25_Raghuvir Flannel prices" xfId="16" xr:uid="{00000000-0005-0000-0000-00000F000000}"/>
    <cellStyle name="_Furniture Division Item List Macola# and UPC#" xfId="17" xr:uid="{00000000-0005-0000-0000-000010000000}"/>
    <cellStyle name="_Furniture Division Item List Macola# and UPC# 2" xfId="1172" xr:uid="{4216A54E-DE9D-4CC9-827D-303DECA83F04}"/>
    <cellStyle name="_HP Accent Chairs Pricing 101014" xfId="18" xr:uid="{00000000-0005-0000-0000-000011000000}"/>
    <cellStyle name="_HP Accent Chairs Pricing 101014_Ecommerce Sheet set Committment update 120902 (2)" xfId="19" xr:uid="{00000000-0005-0000-0000-000012000000}"/>
    <cellStyle name="_HP Quota from kaifa 1 Mar  2010 (2)" xfId="20" xr:uid="{00000000-0005-0000-0000-000013000000}"/>
    <cellStyle name="_HP Quota from kaifa 1 Mar  2010 (2) 2" xfId="1173" xr:uid="{E26F6923-E3C5-431E-B1D5-41A03F0B8170}"/>
    <cellStyle name="_HP sample quotation100212" xfId="21" xr:uid="{00000000-0005-0000-0000-000014000000}"/>
    <cellStyle name="_HP sample quotation100212 2" xfId="1174" xr:uid="{CD771175-D390-4522-A72D-B2D1C8BCFA24}"/>
    <cellStyle name="_HSN Blanket  Throw  90106 complete" xfId="22" xr:uid="{00000000-0005-0000-0000-000015000000}"/>
    <cellStyle name="_HSN Blanket  Throw  90106 complete 2" xfId="1175" xr:uid="{ECF8C8E1-2F4B-44D2-B05A-A08E3FC51945}"/>
    <cellStyle name="_JLA-090613A pillow and throw (2)" xfId="23" xr:uid="{00000000-0005-0000-0000-000016000000}"/>
    <cellStyle name="_JLA-090613A pillow and throw (2) 2" xfId="1176" xr:uid="{10CB7788-E353-426A-9632-BFE4F80ED8FA}"/>
    <cellStyle name="_JLA-090613A pillow and throw (2)_RTG tufted armless chair July 06 09" xfId="24" xr:uid="{00000000-0005-0000-0000-000017000000}"/>
    <cellStyle name="_JLA-090613A pillow and throw (2)_RTG tufted armless chair July 06 09 2" xfId="1177" xr:uid="{B8315347-7696-4079-B979-7C277E622B95}"/>
    <cellStyle name="_JLA-090617A pillow and throw (2)" xfId="25" xr:uid="{00000000-0005-0000-0000-000018000000}"/>
    <cellStyle name="_JLA-090617A pillow and throw (2) 2" xfId="1178" xr:uid="{B19D7776-3848-4D4C-923B-7EA044CD70DE}"/>
    <cellStyle name="_JLA-090617A pillow and throw (2)_RTG tufted armless chair July 06 09" xfId="26" xr:uid="{00000000-0005-0000-0000-000019000000}"/>
    <cellStyle name="_JLA-090617A pillow and throw (2)_RTG tufted armless chair July 06 09 2" xfId="1179" xr:uid="{838130D5-DCC7-48AF-86A0-0D60A811CCBF}"/>
    <cellStyle name="_Mar 09 Market Week Blanket &amp; Throw Non-Electric" xfId="27" xr:uid="{00000000-0005-0000-0000-00001A000000}"/>
    <cellStyle name="_Mar 09 Market Week Blanket &amp; Throw Non-Electric 2" xfId="1180" xr:uid="{604FB3EC-DF72-480C-8717-873405ACE69A}"/>
    <cellStyle name="_Mar 09 Market Week Blanket &amp; Throw Non-Electric_RTG tufted armless chair July 06 09" xfId="28" xr:uid="{00000000-0005-0000-0000-00001B000000}"/>
    <cellStyle name="_Mar 09 Market Week Blanket &amp; Throw Non-Electric_RTG tufted armless chair July 06 09 2" xfId="1181" xr:uid="{AE8D1DA1-4A8F-431E-B36D-77355E4A5B30}"/>
    <cellStyle name="_Quota of HP samples--kaifa--20100907" xfId="29" xr:uid="{00000000-0005-0000-0000-00001C000000}"/>
    <cellStyle name="_Quota of HP samples--kaifa--20100907 2" xfId="1182" xr:uid="{359C1537-DA9A-4E7F-9C55-7F97E308882C}"/>
    <cellStyle name="_Quota of HP samples--kaifa--20100929rvd" xfId="30" xr:uid="{00000000-0005-0000-0000-00001D000000}"/>
    <cellStyle name="_Quota of HP samples--kaifa--20100929rvd 2" xfId="1183" xr:uid="{FDA7B64F-E48A-4BCF-B0A0-585861B435BD}"/>
    <cellStyle name="_QUOTATION FOR HIGH POINT SAMPLES-JINZHENG-20100907" xfId="31" xr:uid="{00000000-0005-0000-0000-00001E000000}"/>
    <cellStyle name="_QUOTATION FOR HIGH POINT SAMPLES-JINZHENG-20100907 2" xfId="1184" xr:uid="{BA116D77-BAAD-409F-B622-F81B4A36162A}"/>
    <cellStyle name="_Quotation of HP samples--YOUBANG-20100907" xfId="32" xr:uid="{00000000-0005-0000-0000-00001F000000}"/>
    <cellStyle name="_Quotation of HP samples--YOUBANG-20100907 (2)" xfId="33" xr:uid="{00000000-0005-0000-0000-000020000000}"/>
    <cellStyle name="_Quotation of HP samples--YOUBANG-20100907 (2) 2" xfId="1186" xr:uid="{DD48A1C8-2F07-4895-ABA6-A6A71BF2169E}"/>
    <cellStyle name="_Quotation of HP samples--YOUBANG-20100907 2" xfId="1185" xr:uid="{C2DE6587-8B68-47E2-B036-77D8BD6730E5}"/>
    <cellStyle name="_Quotation sheet of HP samples- Jincheng-20100907" xfId="34" xr:uid="{00000000-0005-0000-0000-000021000000}"/>
    <cellStyle name="_Quotation sheet of HP samples- Jincheng-20100907 (3)" xfId="35" xr:uid="{00000000-0005-0000-0000-000022000000}"/>
    <cellStyle name="_Quotation sheet of HP samples- Jincheng-20100907 (3) 2" xfId="1188" xr:uid="{6DCE6AF8-403F-4310-B618-16AFE349DC12}"/>
    <cellStyle name="_Quotation sheet of HP samples- Jincheng-20100907 2" xfId="1187" xr:uid="{0D8AB966-09D9-4E94-A322-923B64171DB1}"/>
    <cellStyle name="_SF91026 6151 6154recliner LH-250RK-F chair" xfId="36" xr:uid="{00000000-0005-0000-0000-000023000000}"/>
    <cellStyle name="_SF91026 6151 6154recliner LH-250RK-F chair (2)" xfId="37" xr:uid="{00000000-0005-0000-0000-000024000000}"/>
    <cellStyle name="_SF91026 6151 6154recliner LH-250RK-F chair (2) 2" xfId="1190" xr:uid="{FA7810DD-D306-46BF-BB69-B1722F51A2EF}"/>
    <cellStyle name="_SF91026 6151 6154recliner LH-250RK-F chair 2" xfId="1189" xr:uid="{AC96F6C2-6231-4069-A53C-D7C0ECBEF876}"/>
    <cellStyle name="_SF91102  manhantten copenhagen recliner LH-250RK-F chair" xfId="38" xr:uid="{00000000-0005-0000-0000-000025000000}"/>
    <cellStyle name="_SF91102  manhantten copenhagen recliner LH-250RK-F chair 2" xfId="1191" xr:uid="{1B93EF84-841C-4888-A8A5-9FCD975D1A0F}"/>
    <cellStyle name="_SF91120 armless chair KF0026chair 1999R-KD Chaise " xfId="39" xr:uid="{00000000-0005-0000-0000-000026000000}"/>
    <cellStyle name="_SF91120 armless chair KF0026chair 1999R-KD Chaise  2" xfId="1192" xr:uid="{285CAF5D-DB92-47C0-AA50-5376B5449E77}"/>
    <cellStyle name="_Shopko chairs 090413" xfId="40" xr:uid="{00000000-0005-0000-0000-000027000000}"/>
    <cellStyle name="_Shopko chairs 090413 2" xfId="1193" xr:uid="{981F8609-8C50-4C84-9038-AE70D6AF087E}"/>
    <cellStyle name="_Shopko chairs 090413_RTG tufted armless chair July 06 09" xfId="41" xr:uid="{00000000-0005-0000-0000-000028000000}"/>
    <cellStyle name="_Shopko chairs 090413_RTG tufted armless chair July 06 09 2" xfId="1194" xr:uid="{BB118568-CBA8-4C0B-B937-B7DA53136BC6}"/>
    <cellStyle name="_Sofa Mart Morris chair quotation 2010-4-9 (2)" xfId="42" xr:uid="{00000000-0005-0000-0000-000029000000}"/>
    <cellStyle name="_Sofa Mart Morris chair quotation 2010-4-9 (2) 2" xfId="1195" xr:uid="{3D3D4168-964E-4399-96F7-7358731662C8}"/>
    <cellStyle name="_Sofa Mart-Accent Chair SKU" xfId="43" xr:uid="{00000000-0005-0000-0000-00002A000000}"/>
    <cellStyle name="_Sofa Mart-Accent Chair SKU_USWW order and expense summary 1013" xfId="44" xr:uid="{00000000-0005-0000-0000-00002B000000}"/>
    <cellStyle name="_Sofa Mart-Accent Chair SKU_USWW order and expense summary 1013_Ecommerce Sheet set Committment update 120902 (2)" xfId="45" xr:uid="{00000000-0005-0000-0000-00002C000000}"/>
    <cellStyle name="_TW Home Quotation -builwell-High Point1 (2)" xfId="46" xr:uid="{00000000-0005-0000-0000-00002D000000}"/>
    <cellStyle name="_TW Home Quotation -builwell-High Point1 (2) 2" xfId="1196" xr:uid="{F8AEB895-3E12-45B8-A645-188F40505975}"/>
    <cellStyle name="_TW Home Quotation -builwell-High Point2010-9-14" xfId="47" xr:uid="{00000000-0005-0000-0000-00002E000000}"/>
    <cellStyle name="_TW Home Quotation -builwell-High Point2010-9-14 2" xfId="1197" xr:uid="{5AA4FAE3-C936-4BA3-812A-F5D9637FBB66}"/>
    <cellStyle name="_TW Home Quotation -builwell-High Point2010-9-23RVD (2)" xfId="48" xr:uid="{00000000-0005-0000-0000-00002F000000}"/>
    <cellStyle name="_TW Home Quotation -builwell-High Point2010-9-23RVD (2) 2" xfId="1198" xr:uid="{4FF4643B-2CF2-4F4E-8DBD-1AA2B36AF986}"/>
    <cellStyle name="_TW Home Quotation -builwell-High Point2010-9-29RVD" xfId="49" xr:uid="{00000000-0005-0000-0000-000030000000}"/>
    <cellStyle name="_TW Home Quotation -builwell-High Point2010-9-29RVD 2" xfId="1199" xr:uid="{F7A429CF-2712-4824-8FE6-C8207D4C86BF}"/>
    <cellStyle name="_TW Home Quotation -builwell-High Point2010-9-30RVD" xfId="50" xr:uid="{00000000-0005-0000-0000-000031000000}"/>
    <cellStyle name="_TW Home Quotation -builwell-High Point2010-9-30RVD 2" xfId="1200" xr:uid="{08C9F674-7FDD-4E93-B92F-0F544FA4D327}"/>
    <cellStyle name="_TW Home Quotation -builwell-High Point2010-9-9RVD" xfId="51" xr:uid="{00000000-0005-0000-0000-000032000000}"/>
    <cellStyle name="_TW Home Quotation -builwell-High Point2010-9-9RVD 2" xfId="1201" xr:uid="{BB547AFD-C48D-4AEB-8CA6-855FBBB60629}"/>
    <cellStyle name="_TW Home Quotation of HP sample-CHUANYANG-2010-9-7" xfId="52" xr:uid="{00000000-0005-0000-0000-000033000000}"/>
    <cellStyle name="_TW Home Quotation of HP sample-CHUANYANG-2010-9-7-" xfId="53" xr:uid="{00000000-0005-0000-0000-000034000000}"/>
    <cellStyle name="_TW Home Quotation of HP sample-CHUANYANG-2010-9-7 2" xfId="1202" xr:uid="{50EB9AB6-003F-413C-9FBD-6BEA69DCD94D}"/>
    <cellStyle name="_TW Home Quotation of HP sample-CHUANYANG-2010-9-7- 2" xfId="1203" xr:uid="{C2FB0A0A-F9BE-4AF2-9257-85EC18757EB5}"/>
    <cellStyle name="_TW_Home_Quotation_sheet of HP samples-chairone-20100907" xfId="54" xr:uid="{00000000-0005-0000-0000-000035000000}"/>
    <cellStyle name="_TW_Home_Quotation_sheet of HP samples-chairone-20100907 (3)" xfId="55" xr:uid="{00000000-0005-0000-0000-000036000000}"/>
    <cellStyle name="_TW_Home_Quotation_sheet of HP samples-chairone-20100907 (3) 2" xfId="1205" xr:uid="{A0E2CA63-2BE9-4CDF-AE48-71114AECF16F}"/>
    <cellStyle name="_TW_Home_Quotation_sheet of HP samples-chairone-20100907 2" xfId="1204" xr:uid="{30C1E2C9-5DCB-423C-8094-1D573A01568B}"/>
    <cellStyle name="_USWW order and expense summary 0907" xfId="56" xr:uid="{00000000-0005-0000-0000-000037000000}"/>
    <cellStyle name="_USWW order and expense summary 0907 2" xfId="1206" xr:uid="{49F26ED0-33D8-4309-9AAB-6E2ED62D18BD}"/>
    <cellStyle name="_USWW order and expense summary 1013" xfId="57" xr:uid="{00000000-0005-0000-0000-000038000000}"/>
    <cellStyle name="_USWW order and expense summary 1013 2" xfId="1207" xr:uid="{47F5D9D1-9082-446A-AFCF-1A65A6D3674C}"/>
    <cellStyle name="_Warehouse program Aug 11 09" xfId="58" xr:uid="{00000000-0005-0000-0000-000039000000}"/>
    <cellStyle name="_Warehouse program Aug 11 09_Ecommerce Sheet set Committment update 120902 (2)" xfId="59" xr:uid="{00000000-0005-0000-0000-00003A000000}"/>
    <cellStyle name="_WM seasonal fleece  sheets price 91230" xfId="60" xr:uid="{00000000-0005-0000-0000-00003B000000}"/>
    <cellStyle name="_WM seasonal fleece  sheets price 91230 2" xfId="1208" xr:uid="{F9F308F4-8BA7-4ACC-BD55-587F36970085}"/>
    <cellStyle name="_WM seasonal fleece sheets price updated 100224" xfId="61" xr:uid="{00000000-0005-0000-0000-00003C000000}"/>
    <cellStyle name="_WM seasonal fleece sheets price updated 100224 2" xfId="1209" xr:uid="{9FA48297-BA10-463E-98A6-BEB61B17D788}"/>
    <cellStyle name="_WMCADI Blanket  Throw 90210" xfId="62" xr:uid="{00000000-0005-0000-0000-00003D000000}"/>
    <cellStyle name="_WMCADI Blanket  Throw 90210 2" xfId="1210" xr:uid="{05D55F48-F07E-4B7C-BC7D-E935C22616CA}"/>
    <cellStyle name="_WMCADI Blanket &amp; Throw 90210" xfId="63" xr:uid="{00000000-0005-0000-0000-00003E000000}"/>
    <cellStyle name="_WMCADI Blanket &amp; Throw 90210 2" xfId="1211" xr:uid="{58E3EF38-82C1-43AD-9420-333C3023C221}"/>
    <cellStyle name="_WMCADI Blanket &amp; Throw 90327" xfId="64" xr:uid="{00000000-0005-0000-0000-00003F000000}"/>
    <cellStyle name="_WMCADI Blanket &amp; Throw 90327 2" xfId="1212" xr:uid="{A5D34207-9268-402A-9551-0B07F8947718}"/>
    <cellStyle name="_副本Robert Allen-Bath shower curtain quote sheet-90904" xfId="65" xr:uid="{00000000-0005-0000-0000-000040000000}"/>
    <cellStyle name="_副本Robert Allen-Bath shower curtain quote sheet-90904 2" xfId="1213" xr:uid="{B8D8E272-43B7-4C0E-B3B4-D68B0CD41180}"/>
    <cellStyle name="20% - Accent1 2" xfId="66" xr:uid="{00000000-0005-0000-0000-000041000000}"/>
    <cellStyle name="20% - Accent1 2 2" xfId="67" xr:uid="{00000000-0005-0000-0000-000042000000}"/>
    <cellStyle name="20% - Accent2 2" xfId="68" xr:uid="{00000000-0005-0000-0000-000043000000}"/>
    <cellStyle name="20% - Accent2 2 2" xfId="69" xr:uid="{00000000-0005-0000-0000-000044000000}"/>
    <cellStyle name="20% - Accent3 2" xfId="70" xr:uid="{00000000-0005-0000-0000-000045000000}"/>
    <cellStyle name="20% - Accent3 2 2" xfId="71" xr:uid="{00000000-0005-0000-0000-000046000000}"/>
    <cellStyle name="20% - Accent4 2" xfId="72" xr:uid="{00000000-0005-0000-0000-000047000000}"/>
    <cellStyle name="20% - Accent4 2 2" xfId="73" xr:uid="{00000000-0005-0000-0000-000048000000}"/>
    <cellStyle name="20% - Accent5 2" xfId="74" xr:uid="{00000000-0005-0000-0000-000049000000}"/>
    <cellStyle name="20% - Accent5 2 2" xfId="75" xr:uid="{00000000-0005-0000-0000-00004A000000}"/>
    <cellStyle name="20% - Accent6 2" xfId="76" xr:uid="{00000000-0005-0000-0000-00004B000000}"/>
    <cellStyle name="20% - Accent6 2 2" xfId="77" xr:uid="{00000000-0005-0000-0000-00004C000000}"/>
    <cellStyle name="20% - 强调文字颜色 1" xfId="78" xr:uid="{00000000-0005-0000-0000-00004D000000}"/>
    <cellStyle name="20% - 强调文字颜色 1 2" xfId="79" xr:uid="{00000000-0005-0000-0000-00004E000000}"/>
    <cellStyle name="20% - 强调文字颜色 1 2 2" xfId="1215" xr:uid="{545767F3-254C-4A5A-92A1-CD2EE9BCC872}"/>
    <cellStyle name="20% - 强调文字颜色 1 3" xfId="80" xr:uid="{00000000-0005-0000-0000-00004F000000}"/>
    <cellStyle name="20% - 强调文字颜色 1 3 2" xfId="1216" xr:uid="{231DC127-95FC-4736-88E4-05D9A73F1688}"/>
    <cellStyle name="20% - 强调文字颜色 1 4" xfId="1214" xr:uid="{C1338034-BFAF-47E3-859D-D7A974C3DF22}"/>
    <cellStyle name="20% - 强调文字颜色 2" xfId="81" xr:uid="{00000000-0005-0000-0000-000050000000}"/>
    <cellStyle name="20% - 强调文字颜色 2 2" xfId="82" xr:uid="{00000000-0005-0000-0000-000051000000}"/>
    <cellStyle name="20% - 强调文字颜色 2 2 2" xfId="1218" xr:uid="{2002232B-DD23-49F5-A210-32E56776C6B7}"/>
    <cellStyle name="20% - 强调文字颜色 2 3" xfId="83" xr:uid="{00000000-0005-0000-0000-000052000000}"/>
    <cellStyle name="20% - 强调文字颜色 2 3 2" xfId="1219" xr:uid="{E8749BA6-5DFD-4A92-B67C-12E75D43B766}"/>
    <cellStyle name="20% - 强调文字颜色 2 4" xfId="1217" xr:uid="{B96EE89F-58D2-4DE7-A5D3-9F34A3136A1A}"/>
    <cellStyle name="20% - 强调文字颜色 3" xfId="84" xr:uid="{00000000-0005-0000-0000-000053000000}"/>
    <cellStyle name="20% - 强调文字颜色 3 2" xfId="85" xr:uid="{00000000-0005-0000-0000-000054000000}"/>
    <cellStyle name="20% - 强调文字颜色 3 2 2" xfId="1221" xr:uid="{7AE225D1-9934-48DA-8C49-F3C2C9A8CCD5}"/>
    <cellStyle name="20% - 强调文字颜色 3 3" xfId="86" xr:uid="{00000000-0005-0000-0000-000055000000}"/>
    <cellStyle name="20% - 强调文字颜色 3 3 2" xfId="1222" xr:uid="{A20BC2BB-2B83-404D-94BE-390F32D19D64}"/>
    <cellStyle name="20% - 强调文字颜色 3 4" xfId="1220" xr:uid="{8B16910B-6E71-491F-BD66-3AD4FA0CAD13}"/>
    <cellStyle name="20% - 强调文字颜色 4" xfId="87" xr:uid="{00000000-0005-0000-0000-000056000000}"/>
    <cellStyle name="20% - 强调文字颜色 4 2" xfId="88" xr:uid="{00000000-0005-0000-0000-000057000000}"/>
    <cellStyle name="20% - 强调文字颜色 4 2 2" xfId="1224" xr:uid="{399FE54E-57F6-497E-866A-5ECB1AC4D0F8}"/>
    <cellStyle name="20% - 强调文字颜色 4 3" xfId="89" xr:uid="{00000000-0005-0000-0000-000058000000}"/>
    <cellStyle name="20% - 强调文字颜色 4 3 2" xfId="1225" xr:uid="{9D02186B-5EDC-464F-8546-11AA5E5401BF}"/>
    <cellStyle name="20% - 强调文字颜色 4 4" xfId="1223" xr:uid="{D8ADDBF6-D528-423A-800C-E4BFF36AA7F4}"/>
    <cellStyle name="20% - 强调文字颜色 5" xfId="90" xr:uid="{00000000-0005-0000-0000-000059000000}"/>
    <cellStyle name="20% - 强调文字颜色 5 2" xfId="91" xr:uid="{00000000-0005-0000-0000-00005A000000}"/>
    <cellStyle name="20% - 强调文字颜色 5 2 2" xfId="1227" xr:uid="{97CC156F-EE2D-4BD9-BEA4-2AAB70BBFD06}"/>
    <cellStyle name="20% - 强调文字颜色 5 3" xfId="92" xr:uid="{00000000-0005-0000-0000-00005B000000}"/>
    <cellStyle name="20% - 强调文字颜色 5 3 2" xfId="1228" xr:uid="{ADD0E046-157A-40BF-A2FA-602534529DB2}"/>
    <cellStyle name="20% - 强调文字颜色 5 4" xfId="1226" xr:uid="{DB14D351-5236-4FE7-93BD-BC2BEE49EDA2}"/>
    <cellStyle name="20% - 强调文字颜色 6" xfId="93" xr:uid="{00000000-0005-0000-0000-00005C000000}"/>
    <cellStyle name="20% - 强调文字颜色 6 2" xfId="94" xr:uid="{00000000-0005-0000-0000-00005D000000}"/>
    <cellStyle name="20% - 强调文字颜色 6 2 2" xfId="1230" xr:uid="{12BB7656-E902-4E36-AFB4-744D2327A73D}"/>
    <cellStyle name="20% - 强调文字颜色 6 3" xfId="95" xr:uid="{00000000-0005-0000-0000-00005E000000}"/>
    <cellStyle name="20% - 强调文字颜色 6 3 2" xfId="1231" xr:uid="{2474F93F-E0C3-4C4C-A9BF-5BAE56098F7B}"/>
    <cellStyle name="20% - 强调文字颜色 6 4" xfId="1229" xr:uid="{E30339E8-F1DD-419B-A274-92DAFA8E862F}"/>
    <cellStyle name="40% - Accent1 2" xfId="96" xr:uid="{00000000-0005-0000-0000-00005F000000}"/>
    <cellStyle name="40% - Accent1 2 2" xfId="97" xr:uid="{00000000-0005-0000-0000-000060000000}"/>
    <cellStyle name="40% - Accent2 2" xfId="98" xr:uid="{00000000-0005-0000-0000-000061000000}"/>
    <cellStyle name="40% - Accent2 2 2" xfId="99" xr:uid="{00000000-0005-0000-0000-000062000000}"/>
    <cellStyle name="40% - Accent3 2" xfId="100" xr:uid="{00000000-0005-0000-0000-000063000000}"/>
    <cellStyle name="40% - Accent3 2 2" xfId="101" xr:uid="{00000000-0005-0000-0000-000064000000}"/>
    <cellStyle name="40% - Accent4 2" xfId="102" xr:uid="{00000000-0005-0000-0000-000065000000}"/>
    <cellStyle name="40% - Accent4 2 2" xfId="103" xr:uid="{00000000-0005-0000-0000-000066000000}"/>
    <cellStyle name="40% - Accent5 2" xfId="104" xr:uid="{00000000-0005-0000-0000-000067000000}"/>
    <cellStyle name="40% - Accent5 2 2" xfId="105" xr:uid="{00000000-0005-0000-0000-000068000000}"/>
    <cellStyle name="40% - Accent6 2" xfId="106" xr:uid="{00000000-0005-0000-0000-000069000000}"/>
    <cellStyle name="40% - Accent6 2 2" xfId="107" xr:uid="{00000000-0005-0000-0000-00006A000000}"/>
    <cellStyle name="40% - 强调文字颜色 1" xfId="108" xr:uid="{00000000-0005-0000-0000-00006B000000}"/>
    <cellStyle name="40% - 强调文字颜色 1 2" xfId="109" xr:uid="{00000000-0005-0000-0000-00006C000000}"/>
    <cellStyle name="40% - 强调文字颜色 1 2 2" xfId="1233" xr:uid="{48C369B7-25FB-42FD-9A16-E83E943BAE4B}"/>
    <cellStyle name="40% - 强调文字颜色 1 3" xfId="110" xr:uid="{00000000-0005-0000-0000-00006D000000}"/>
    <cellStyle name="40% - 强调文字颜色 1 3 2" xfId="1234" xr:uid="{B9FCD017-EEE5-41D6-A6FF-65F448D986FB}"/>
    <cellStyle name="40% - 强调文字颜色 1 4" xfId="1232" xr:uid="{1965DC64-0F5D-4477-8747-804EE714733D}"/>
    <cellStyle name="40% - 强调文字颜色 2" xfId="111" xr:uid="{00000000-0005-0000-0000-00006E000000}"/>
    <cellStyle name="40% - 强调文字颜色 2 2" xfId="112" xr:uid="{00000000-0005-0000-0000-00006F000000}"/>
    <cellStyle name="40% - 强调文字颜色 2 2 2" xfId="1236" xr:uid="{B928B120-922D-4B84-8DE0-58EF824D8357}"/>
    <cellStyle name="40% - 强调文字颜色 2 3" xfId="113" xr:uid="{00000000-0005-0000-0000-000070000000}"/>
    <cellStyle name="40% - 强调文字颜色 2 3 2" xfId="1237" xr:uid="{B9F6E47D-DB9D-4FED-A8A9-0A1F04102A44}"/>
    <cellStyle name="40% - 强调文字颜色 2 4" xfId="1235" xr:uid="{3731FE3C-383A-420A-8731-88488E3B54AD}"/>
    <cellStyle name="40% - 强调文字颜色 3" xfId="114" xr:uid="{00000000-0005-0000-0000-000071000000}"/>
    <cellStyle name="40% - 强调文字颜色 3 2" xfId="115" xr:uid="{00000000-0005-0000-0000-000072000000}"/>
    <cellStyle name="40% - 强调文字颜色 3 2 2" xfId="1239" xr:uid="{1E36D042-A380-4A14-A64B-AABE8CBF685F}"/>
    <cellStyle name="40% - 强调文字颜色 3 3" xfId="116" xr:uid="{00000000-0005-0000-0000-000073000000}"/>
    <cellStyle name="40% - 强调文字颜色 3 3 2" xfId="1240" xr:uid="{F0BD2BD3-8BAE-4E4B-9FA7-F7D929A16F91}"/>
    <cellStyle name="40% - 强调文字颜色 3 4" xfId="1238" xr:uid="{4306D293-050C-428A-ADD2-077898F6F580}"/>
    <cellStyle name="40% - 强调文字颜色 4" xfId="117" xr:uid="{00000000-0005-0000-0000-000074000000}"/>
    <cellStyle name="40% - 强调文字颜色 4 2" xfId="118" xr:uid="{00000000-0005-0000-0000-000075000000}"/>
    <cellStyle name="40% - 强调文字颜色 4 2 2" xfId="1242" xr:uid="{92569F51-088C-4BAA-8CFD-7ACED07EDBBB}"/>
    <cellStyle name="40% - 强调文字颜色 4 3" xfId="119" xr:uid="{00000000-0005-0000-0000-000076000000}"/>
    <cellStyle name="40% - 强调文字颜色 4 3 2" xfId="1243" xr:uid="{E92FC805-6EEC-4E25-9EF9-69BEA18C3382}"/>
    <cellStyle name="40% - 强调文字颜色 4 4" xfId="1241" xr:uid="{AC7AFE91-80BB-48F0-9600-71B70D29A76D}"/>
    <cellStyle name="40% - 强调文字颜色 5" xfId="120" xr:uid="{00000000-0005-0000-0000-000077000000}"/>
    <cellStyle name="40% - 强调文字颜色 5 2" xfId="121" xr:uid="{00000000-0005-0000-0000-000078000000}"/>
    <cellStyle name="40% - 强调文字颜色 5 2 2" xfId="1245" xr:uid="{AC184633-8CB6-4DF6-92CB-7E696CCDECD3}"/>
    <cellStyle name="40% - 强调文字颜色 5 3" xfId="122" xr:uid="{00000000-0005-0000-0000-000079000000}"/>
    <cellStyle name="40% - 强调文字颜色 5 3 2" xfId="1246" xr:uid="{A801F2B8-8A3E-47EA-9BEE-03917C0E8866}"/>
    <cellStyle name="40% - 强调文字颜色 5 4" xfId="1244" xr:uid="{8F63E812-7143-4CD2-9820-256E4BC7EF30}"/>
    <cellStyle name="40% - 强调文字颜色 6" xfId="123" xr:uid="{00000000-0005-0000-0000-00007A000000}"/>
    <cellStyle name="40% - 强调文字颜色 6 2" xfId="124" xr:uid="{00000000-0005-0000-0000-00007B000000}"/>
    <cellStyle name="40% - 强调文字颜色 6 2 2" xfId="1248" xr:uid="{5355A655-09EE-4B97-BCAB-7A01F40A7214}"/>
    <cellStyle name="40% - 强调文字颜色 6 3" xfId="125" xr:uid="{00000000-0005-0000-0000-00007C000000}"/>
    <cellStyle name="40% - 强调文字颜色 6 3 2" xfId="1249" xr:uid="{86DEA00F-4C1F-4662-A773-DDBDD5CDA082}"/>
    <cellStyle name="40% - 强调文字颜色 6 4" xfId="1247" xr:uid="{C33C7437-6098-44DF-99C4-621D38C88176}"/>
    <cellStyle name="60% - Accent1 2" xfId="126" xr:uid="{00000000-0005-0000-0000-00007D000000}"/>
    <cellStyle name="60% - Accent2 2" xfId="127" xr:uid="{00000000-0005-0000-0000-00007E000000}"/>
    <cellStyle name="60% - Accent3 2" xfId="128" xr:uid="{00000000-0005-0000-0000-00007F000000}"/>
    <cellStyle name="60% - Accent4 2" xfId="129" xr:uid="{00000000-0005-0000-0000-000080000000}"/>
    <cellStyle name="60% - Accent5 2" xfId="130" xr:uid="{00000000-0005-0000-0000-000081000000}"/>
    <cellStyle name="60% - Accent6 2" xfId="131" xr:uid="{00000000-0005-0000-0000-000082000000}"/>
    <cellStyle name="60% - 强调文字颜色 1" xfId="132" xr:uid="{00000000-0005-0000-0000-000083000000}"/>
    <cellStyle name="60% - 强调文字颜色 1 2" xfId="133" xr:uid="{00000000-0005-0000-0000-000084000000}"/>
    <cellStyle name="60% - 强调文字颜色 1 2 2" xfId="1251" xr:uid="{7F4D647D-29EF-4869-8A79-8E450D8E4FDE}"/>
    <cellStyle name="60% - 强调文字颜色 1 3" xfId="134" xr:uid="{00000000-0005-0000-0000-000085000000}"/>
    <cellStyle name="60% - 强调文字颜色 1 3 2" xfId="1252" xr:uid="{EB5A821D-2177-4454-9BAC-E726A3B486A6}"/>
    <cellStyle name="60% - 强调文字颜色 1 4" xfId="1250" xr:uid="{5F64734D-B42E-42BF-9F2B-8FA8A80A8257}"/>
    <cellStyle name="60% - 强调文字颜色 2" xfId="135" xr:uid="{00000000-0005-0000-0000-000086000000}"/>
    <cellStyle name="60% - 强调文字颜色 2 2" xfId="136" xr:uid="{00000000-0005-0000-0000-000087000000}"/>
    <cellStyle name="60% - 强调文字颜色 2 2 2" xfId="1254" xr:uid="{DA4FCE42-B656-4C34-9FFB-74DED485A5F9}"/>
    <cellStyle name="60% - 强调文字颜色 2 3" xfId="137" xr:uid="{00000000-0005-0000-0000-000088000000}"/>
    <cellStyle name="60% - 强调文字颜色 2 3 2" xfId="1255" xr:uid="{9862B2E0-C187-4004-971C-576C13DEF2B1}"/>
    <cellStyle name="60% - 强调文字颜色 2 4" xfId="1253" xr:uid="{EB2456BC-4A31-4CB9-81FD-5A27B12AD655}"/>
    <cellStyle name="60% - 强调文字颜色 3" xfId="138" xr:uid="{00000000-0005-0000-0000-000089000000}"/>
    <cellStyle name="60% - 强调文字颜色 3 2" xfId="139" xr:uid="{00000000-0005-0000-0000-00008A000000}"/>
    <cellStyle name="60% - 强调文字颜色 3 2 2" xfId="1257" xr:uid="{C58C179C-2BA1-4DA1-ADCC-87DA05988580}"/>
    <cellStyle name="60% - 强调文字颜色 3 3" xfId="140" xr:uid="{00000000-0005-0000-0000-00008B000000}"/>
    <cellStyle name="60% - 强调文字颜色 3 3 2" xfId="1258" xr:uid="{03E51856-2575-419B-8C3D-1338F4BBAD21}"/>
    <cellStyle name="60% - 强调文字颜色 3 4" xfId="1256" xr:uid="{E12A202C-571F-4CF8-AAA5-2D24A1957FB9}"/>
    <cellStyle name="60% - 强调文字颜色 4" xfId="141" xr:uid="{00000000-0005-0000-0000-00008C000000}"/>
    <cellStyle name="60% - 强调文字颜色 4 2" xfId="142" xr:uid="{00000000-0005-0000-0000-00008D000000}"/>
    <cellStyle name="60% - 强调文字颜色 4 2 2" xfId="1260" xr:uid="{3424E552-7FB1-4F4D-BA02-7873CEAB32F6}"/>
    <cellStyle name="60% - 强调文字颜色 4 3" xfId="143" xr:uid="{00000000-0005-0000-0000-00008E000000}"/>
    <cellStyle name="60% - 强调文字颜色 4 3 2" xfId="1261" xr:uid="{B2F527CF-B56B-4DC8-803A-2B6E6EE7A555}"/>
    <cellStyle name="60% - 强调文字颜色 4 4" xfId="1259" xr:uid="{C03FF622-C132-4271-8F3A-BC637F95FBB7}"/>
    <cellStyle name="60% - 强调文字颜色 5" xfId="144" xr:uid="{00000000-0005-0000-0000-00008F000000}"/>
    <cellStyle name="60% - 强调文字颜色 5 2" xfId="145" xr:uid="{00000000-0005-0000-0000-000090000000}"/>
    <cellStyle name="60% - 强调文字颜色 5 2 2" xfId="1263" xr:uid="{2007E108-ED12-41D2-B2B1-9B13702CAAA1}"/>
    <cellStyle name="60% - 强调文字颜色 5 3" xfId="146" xr:uid="{00000000-0005-0000-0000-000091000000}"/>
    <cellStyle name="60% - 强调文字颜色 5 3 2" xfId="1264" xr:uid="{15E2F141-174B-43A3-A6F6-0DB3AE031675}"/>
    <cellStyle name="60% - 强调文字颜色 5 4" xfId="1262" xr:uid="{5DEC87A7-56D3-4684-8F42-D1E9F0B9D4E4}"/>
    <cellStyle name="60% - 强调文字颜色 6" xfId="147" xr:uid="{00000000-0005-0000-0000-000092000000}"/>
    <cellStyle name="60% - 强调文字颜色 6 2" xfId="148" xr:uid="{00000000-0005-0000-0000-000093000000}"/>
    <cellStyle name="60% - 强调文字颜色 6 2 2" xfId="1266" xr:uid="{71F7E341-B228-41A3-B2C1-D35FCDD7B62D}"/>
    <cellStyle name="60% - 强调文字颜色 6 3" xfId="149" xr:uid="{00000000-0005-0000-0000-000094000000}"/>
    <cellStyle name="60% - 强调文字颜色 6 3 2" xfId="1267" xr:uid="{35A4215D-95DC-4A7E-88E1-2AC5AA8FE9D3}"/>
    <cellStyle name="60% - 强调文字颜色 6 4" xfId="1265" xr:uid="{7877F26E-93EC-4FB2-8DD7-7BABF193B45E}"/>
    <cellStyle name="Accent1 2" xfId="150" xr:uid="{00000000-0005-0000-0000-000095000000}"/>
    <cellStyle name="Accent2 2" xfId="151" xr:uid="{00000000-0005-0000-0000-000096000000}"/>
    <cellStyle name="Accent3 2" xfId="152" xr:uid="{00000000-0005-0000-0000-000097000000}"/>
    <cellStyle name="Accent4 2" xfId="153" xr:uid="{00000000-0005-0000-0000-000098000000}"/>
    <cellStyle name="Accent5 2" xfId="154" xr:uid="{00000000-0005-0000-0000-000099000000}"/>
    <cellStyle name="Accent6 2" xfId="155" xr:uid="{00000000-0005-0000-0000-00009A000000}"/>
    <cellStyle name="Bad 2" xfId="156" xr:uid="{00000000-0005-0000-0000-00009B000000}"/>
    <cellStyle name="Calculation 2" xfId="157" xr:uid="{00000000-0005-0000-0000-00009C000000}"/>
    <cellStyle name="Check Cell 2" xfId="158" xr:uid="{00000000-0005-0000-0000-00009D000000}"/>
    <cellStyle name="Comma 2" xfId="159" xr:uid="{00000000-0005-0000-0000-00009E000000}"/>
    <cellStyle name="Comma 2 2" xfId="160" xr:uid="{00000000-0005-0000-0000-00009F000000}"/>
    <cellStyle name="Comma 2 2 2" xfId="1269" xr:uid="{AE92808E-73E7-4093-9D80-AE41A6540463}"/>
    <cellStyle name="Comma 2 3" xfId="161" xr:uid="{00000000-0005-0000-0000-0000A0000000}"/>
    <cellStyle name="Comma 2 3 2" xfId="1270" xr:uid="{BF4A3FB7-B464-40AF-8772-2C05A8B6FBF8}"/>
    <cellStyle name="Comma 2 4" xfId="1268" xr:uid="{9B94882A-6BD6-4A14-9784-6ADFDD9E7972}"/>
    <cellStyle name="Comma 3" xfId="162" xr:uid="{00000000-0005-0000-0000-0000A1000000}"/>
    <cellStyle name="Comma 3 2" xfId="163" xr:uid="{00000000-0005-0000-0000-0000A2000000}"/>
    <cellStyle name="Comma 3 2 2" xfId="1272" xr:uid="{D86A7087-4DCA-4292-8068-4FA0B095EEB4}"/>
    <cellStyle name="Comma 3 3" xfId="1271" xr:uid="{5DE56C49-E2F7-45CF-A5D2-D70DBA2B79FC}"/>
    <cellStyle name="Comma 4" xfId="164" xr:uid="{00000000-0005-0000-0000-0000A3000000}"/>
    <cellStyle name="Comma 4 2" xfId="1273" xr:uid="{9D000FDE-4A83-49D0-86AB-A4FBDE75FF04}"/>
    <cellStyle name="Comma 5" xfId="165" xr:uid="{00000000-0005-0000-0000-0000A4000000}"/>
    <cellStyle name="Currency 2" xfId="166" xr:uid="{00000000-0005-0000-0000-0000A6000000}"/>
    <cellStyle name="Currency 2 2" xfId="167" xr:uid="{00000000-0005-0000-0000-0000A7000000}"/>
    <cellStyle name="Currency 2 2 2" xfId="1274" xr:uid="{669A9448-C05A-41DD-AE53-E9CC46499D27}"/>
    <cellStyle name="Currency 2 3" xfId="168" xr:uid="{00000000-0005-0000-0000-0000A8000000}"/>
    <cellStyle name="Currency 2 3 2" xfId="1402" xr:uid="{CA589465-AE6C-4FDB-8BCA-C499A9B40222}"/>
    <cellStyle name="Currency 21" xfId="169" xr:uid="{00000000-0005-0000-0000-0000A9000000}"/>
    <cellStyle name="Currency 21 2" xfId="1275" xr:uid="{577CF291-62BA-41CA-BE8F-019C28159D10}"/>
    <cellStyle name="Currency 3" xfId="170" xr:uid="{00000000-0005-0000-0000-0000AA000000}"/>
    <cellStyle name="Currency 3 2" xfId="1276" xr:uid="{DCD8CD90-4F62-4925-B4B4-26DB617AB56B}"/>
    <cellStyle name="Currency 4" xfId="1404" xr:uid="{579BD93C-5F6E-4105-86B9-D8D5D1E8B5EF}"/>
    <cellStyle name="Currency_Meijer WR cotton flannel sheet set  01202014 flannel quote hellen" xfId="171" xr:uid="{00000000-0005-0000-0000-0000AB000000}"/>
    <cellStyle name="Currency_Meijer WR cotton flannel sheet set  01202014 flannel quote hellen 2" xfId="1412" xr:uid="{08074A3E-DD4B-4073-A3A6-2654D35284A3}"/>
    <cellStyle name="Excel Built-in Normal" xfId="172" xr:uid="{00000000-0005-0000-0000-0000AD000000}"/>
    <cellStyle name="Explanatory Text 2" xfId="173" xr:uid="{00000000-0005-0000-0000-0000AE000000}"/>
    <cellStyle name="Good 2" xfId="174" xr:uid="{00000000-0005-0000-0000-0000AF000000}"/>
    <cellStyle name="Header" xfId="175" xr:uid="{00000000-0005-0000-0000-0000B0000000}"/>
    <cellStyle name="Heading 1 2" xfId="176" xr:uid="{00000000-0005-0000-0000-0000B1000000}"/>
    <cellStyle name="Heading 2 2" xfId="177" xr:uid="{00000000-0005-0000-0000-0000B2000000}"/>
    <cellStyle name="Heading 3 2" xfId="178" xr:uid="{00000000-0005-0000-0000-0000B3000000}"/>
    <cellStyle name="Heading 4 2" xfId="179" xr:uid="{00000000-0005-0000-0000-0000B4000000}"/>
    <cellStyle name="Input 2" xfId="180" xr:uid="{00000000-0005-0000-0000-0000B6000000}"/>
    <cellStyle name="Linked Cell 2" xfId="181" xr:uid="{00000000-0005-0000-0000-0000B7000000}"/>
    <cellStyle name="Neutral 2" xfId="182" xr:uid="{00000000-0005-0000-0000-0000B8000000}"/>
    <cellStyle name="nonIncludedStores" xfId="183" xr:uid="{00000000-0005-0000-0000-0000B9000000}"/>
    <cellStyle name="nonIncludedStores 2" xfId="1277" xr:uid="{8ABB1BD2-8BF9-4FA2-9D2D-33502FBBA3CA}"/>
    <cellStyle name="Normal 1" xfId="184" xr:uid="{00000000-0005-0000-0000-0000BB000000}"/>
    <cellStyle name="Normal 1 2" xfId="1278" xr:uid="{DAD06A0B-47BB-4E87-91B8-1E27A002FC59}"/>
    <cellStyle name="Normal 10" xfId="185" xr:uid="{00000000-0005-0000-0000-0000BC000000}"/>
    <cellStyle name="Normal 10 10" xfId="186" xr:uid="{00000000-0005-0000-0000-0000BD000000}"/>
    <cellStyle name="Normal 10 10 2" xfId="187" xr:uid="{00000000-0005-0000-0000-0000BE000000}"/>
    <cellStyle name="Normal 10 11" xfId="188" xr:uid="{00000000-0005-0000-0000-0000BF000000}"/>
    <cellStyle name="Normal 10 11 2" xfId="189" xr:uid="{00000000-0005-0000-0000-0000C0000000}"/>
    <cellStyle name="Normal 10 12" xfId="190" xr:uid="{00000000-0005-0000-0000-0000C1000000}"/>
    <cellStyle name="Normal 10 12 2" xfId="191" xr:uid="{00000000-0005-0000-0000-0000C2000000}"/>
    <cellStyle name="Normal 10 13" xfId="192" xr:uid="{00000000-0005-0000-0000-0000C3000000}"/>
    <cellStyle name="Normal 10 13 2" xfId="193" xr:uid="{00000000-0005-0000-0000-0000C4000000}"/>
    <cellStyle name="Normal 10 14" xfId="194" xr:uid="{00000000-0005-0000-0000-0000C5000000}"/>
    <cellStyle name="Normal 10 14 2" xfId="195" xr:uid="{00000000-0005-0000-0000-0000C6000000}"/>
    <cellStyle name="Normal 10 15" xfId="196" xr:uid="{00000000-0005-0000-0000-0000C7000000}"/>
    <cellStyle name="Normal 10 15 2" xfId="197" xr:uid="{00000000-0005-0000-0000-0000C8000000}"/>
    <cellStyle name="Normal 10 16" xfId="198" xr:uid="{00000000-0005-0000-0000-0000C9000000}"/>
    <cellStyle name="Normal 10 16 2" xfId="199" xr:uid="{00000000-0005-0000-0000-0000CA000000}"/>
    <cellStyle name="Normal 10 17" xfId="200" xr:uid="{00000000-0005-0000-0000-0000CB000000}"/>
    <cellStyle name="Normal 10 17 2" xfId="201" xr:uid="{00000000-0005-0000-0000-0000CC000000}"/>
    <cellStyle name="Normal 10 18" xfId="202" xr:uid="{00000000-0005-0000-0000-0000CD000000}"/>
    <cellStyle name="Normal 10 18 2" xfId="203" xr:uid="{00000000-0005-0000-0000-0000CE000000}"/>
    <cellStyle name="Normal 10 19" xfId="1279" xr:uid="{96A053C7-1E0A-4110-9A8B-244DCF156F31}"/>
    <cellStyle name="Normal 10 2" xfId="204" xr:uid="{00000000-0005-0000-0000-0000CF000000}"/>
    <cellStyle name="Normal 10 2 2" xfId="205" xr:uid="{00000000-0005-0000-0000-0000D0000000}"/>
    <cellStyle name="Normal 10 3" xfId="206" xr:uid="{00000000-0005-0000-0000-0000D1000000}"/>
    <cellStyle name="Normal 10 3 2" xfId="207" xr:uid="{00000000-0005-0000-0000-0000D2000000}"/>
    <cellStyle name="Normal 10 4" xfId="208" xr:uid="{00000000-0005-0000-0000-0000D3000000}"/>
    <cellStyle name="Normal 10 4 2" xfId="209" xr:uid="{00000000-0005-0000-0000-0000D4000000}"/>
    <cellStyle name="Normal 10 5" xfId="210" xr:uid="{00000000-0005-0000-0000-0000D5000000}"/>
    <cellStyle name="Normal 10 5 2" xfId="211" xr:uid="{00000000-0005-0000-0000-0000D6000000}"/>
    <cellStyle name="Normal 10 6" xfId="212" xr:uid="{00000000-0005-0000-0000-0000D7000000}"/>
    <cellStyle name="Normal 10 6 2" xfId="213" xr:uid="{00000000-0005-0000-0000-0000D8000000}"/>
    <cellStyle name="Normal 10 7" xfId="214" xr:uid="{00000000-0005-0000-0000-0000D9000000}"/>
    <cellStyle name="Normal 10 7 2" xfId="215" xr:uid="{00000000-0005-0000-0000-0000DA000000}"/>
    <cellStyle name="Normal 10 8" xfId="216" xr:uid="{00000000-0005-0000-0000-0000DB000000}"/>
    <cellStyle name="Normal 10 8 2" xfId="217" xr:uid="{00000000-0005-0000-0000-0000DC000000}"/>
    <cellStyle name="Normal 10 9" xfId="218" xr:uid="{00000000-0005-0000-0000-0000DD000000}"/>
    <cellStyle name="Normal 10 9 2" xfId="219" xr:uid="{00000000-0005-0000-0000-0000DE000000}"/>
    <cellStyle name="Normal 11" xfId="220" xr:uid="{00000000-0005-0000-0000-0000DF000000}"/>
    <cellStyle name="Normal 11 10" xfId="221" xr:uid="{00000000-0005-0000-0000-0000E0000000}"/>
    <cellStyle name="Normal 11 10 2" xfId="222" xr:uid="{00000000-0005-0000-0000-0000E1000000}"/>
    <cellStyle name="Normal 11 11" xfId="223" xr:uid="{00000000-0005-0000-0000-0000E2000000}"/>
    <cellStyle name="Normal 11 11 2" xfId="224" xr:uid="{00000000-0005-0000-0000-0000E3000000}"/>
    <cellStyle name="Normal 11 12" xfId="225" xr:uid="{00000000-0005-0000-0000-0000E4000000}"/>
    <cellStyle name="Normal 11 12 2" xfId="226" xr:uid="{00000000-0005-0000-0000-0000E5000000}"/>
    <cellStyle name="Normal 11 13" xfId="227" xr:uid="{00000000-0005-0000-0000-0000E6000000}"/>
    <cellStyle name="Normal 11 13 2" xfId="228" xr:uid="{00000000-0005-0000-0000-0000E7000000}"/>
    <cellStyle name="Normal 11 14" xfId="229" xr:uid="{00000000-0005-0000-0000-0000E8000000}"/>
    <cellStyle name="Normal 11 14 2" xfId="230" xr:uid="{00000000-0005-0000-0000-0000E9000000}"/>
    <cellStyle name="Normal 11 15" xfId="231" xr:uid="{00000000-0005-0000-0000-0000EA000000}"/>
    <cellStyle name="Normal 11 15 2" xfId="232" xr:uid="{00000000-0005-0000-0000-0000EB000000}"/>
    <cellStyle name="Normal 11 16" xfId="233" xr:uid="{00000000-0005-0000-0000-0000EC000000}"/>
    <cellStyle name="Normal 11 16 2" xfId="234" xr:uid="{00000000-0005-0000-0000-0000ED000000}"/>
    <cellStyle name="Normal 11 17" xfId="235" xr:uid="{00000000-0005-0000-0000-0000EE000000}"/>
    <cellStyle name="Normal 11 17 2" xfId="236" xr:uid="{00000000-0005-0000-0000-0000EF000000}"/>
    <cellStyle name="Normal 11 18" xfId="237" xr:uid="{00000000-0005-0000-0000-0000F0000000}"/>
    <cellStyle name="Normal 11 18 2" xfId="238" xr:uid="{00000000-0005-0000-0000-0000F1000000}"/>
    <cellStyle name="Normal 11 19" xfId="1280" xr:uid="{1A5BEA0F-9CE2-486D-AD97-3C939CD5DE46}"/>
    <cellStyle name="Normal 11 2" xfId="239" xr:uid="{00000000-0005-0000-0000-0000F2000000}"/>
    <cellStyle name="Normal 11 2 2" xfId="240" xr:uid="{00000000-0005-0000-0000-0000F3000000}"/>
    <cellStyle name="Normal 11 3" xfId="241" xr:uid="{00000000-0005-0000-0000-0000F4000000}"/>
    <cellStyle name="Normal 11 3 2" xfId="242" xr:uid="{00000000-0005-0000-0000-0000F5000000}"/>
    <cellStyle name="Normal 11 4" xfId="243" xr:uid="{00000000-0005-0000-0000-0000F6000000}"/>
    <cellStyle name="Normal 11 4 2" xfId="244" xr:uid="{00000000-0005-0000-0000-0000F7000000}"/>
    <cellStyle name="Normal 11 5" xfId="245" xr:uid="{00000000-0005-0000-0000-0000F8000000}"/>
    <cellStyle name="Normal 11 5 2" xfId="246" xr:uid="{00000000-0005-0000-0000-0000F9000000}"/>
    <cellStyle name="Normal 11 6" xfId="247" xr:uid="{00000000-0005-0000-0000-0000FA000000}"/>
    <cellStyle name="Normal 11 6 2" xfId="248" xr:uid="{00000000-0005-0000-0000-0000FB000000}"/>
    <cellStyle name="Normal 11 7" xfId="249" xr:uid="{00000000-0005-0000-0000-0000FC000000}"/>
    <cellStyle name="Normal 11 7 2" xfId="250" xr:uid="{00000000-0005-0000-0000-0000FD000000}"/>
    <cellStyle name="Normal 11 8" xfId="251" xr:uid="{00000000-0005-0000-0000-0000FE000000}"/>
    <cellStyle name="Normal 11 8 2" xfId="252" xr:uid="{00000000-0005-0000-0000-0000FF000000}"/>
    <cellStyle name="Normal 11 9" xfId="253" xr:uid="{00000000-0005-0000-0000-000000010000}"/>
    <cellStyle name="Normal 11 9 2" xfId="254" xr:uid="{00000000-0005-0000-0000-000001010000}"/>
    <cellStyle name="Normal 12" xfId="255" xr:uid="{00000000-0005-0000-0000-000002010000}"/>
    <cellStyle name="Normal 12 2" xfId="1281" xr:uid="{08D5B970-906B-459D-BB75-D5520C3B6B48}"/>
    <cellStyle name="Normal 13" xfId="256" xr:uid="{00000000-0005-0000-0000-000003010000}"/>
    <cellStyle name="Normal 13 10" xfId="257" xr:uid="{00000000-0005-0000-0000-000004010000}"/>
    <cellStyle name="Normal 13 10 2" xfId="258" xr:uid="{00000000-0005-0000-0000-000005010000}"/>
    <cellStyle name="Normal 13 11" xfId="259" xr:uid="{00000000-0005-0000-0000-000006010000}"/>
    <cellStyle name="Normal 13 11 2" xfId="260" xr:uid="{00000000-0005-0000-0000-000007010000}"/>
    <cellStyle name="Normal 13 12" xfId="261" xr:uid="{00000000-0005-0000-0000-000008010000}"/>
    <cellStyle name="Normal 13 12 2" xfId="262" xr:uid="{00000000-0005-0000-0000-000009010000}"/>
    <cellStyle name="Normal 13 13" xfId="263" xr:uid="{00000000-0005-0000-0000-00000A010000}"/>
    <cellStyle name="Normal 13 13 2" xfId="264" xr:uid="{00000000-0005-0000-0000-00000B010000}"/>
    <cellStyle name="Normal 13 14" xfId="265" xr:uid="{00000000-0005-0000-0000-00000C010000}"/>
    <cellStyle name="Normal 13 14 2" xfId="266" xr:uid="{00000000-0005-0000-0000-00000D010000}"/>
    <cellStyle name="Normal 13 15" xfId="267" xr:uid="{00000000-0005-0000-0000-00000E010000}"/>
    <cellStyle name="Normal 13 15 2" xfId="268" xr:uid="{00000000-0005-0000-0000-00000F010000}"/>
    <cellStyle name="Normal 13 16" xfId="269" xr:uid="{00000000-0005-0000-0000-000010010000}"/>
    <cellStyle name="Normal 13 16 2" xfId="270" xr:uid="{00000000-0005-0000-0000-000011010000}"/>
    <cellStyle name="Normal 13 17" xfId="271" xr:uid="{00000000-0005-0000-0000-000012010000}"/>
    <cellStyle name="Normal 13 17 2" xfId="272" xr:uid="{00000000-0005-0000-0000-000013010000}"/>
    <cellStyle name="Normal 13 18" xfId="273" xr:uid="{00000000-0005-0000-0000-000014010000}"/>
    <cellStyle name="Normal 13 18 2" xfId="274" xr:uid="{00000000-0005-0000-0000-000015010000}"/>
    <cellStyle name="Normal 13 19" xfId="1282" xr:uid="{80B83B35-9857-4B8D-9B2C-B7110B264745}"/>
    <cellStyle name="Normal 13 2" xfId="275" xr:uid="{00000000-0005-0000-0000-000016010000}"/>
    <cellStyle name="Normal 13 2 2" xfId="276" xr:uid="{00000000-0005-0000-0000-000017010000}"/>
    <cellStyle name="Normal 13 21" xfId="277" xr:uid="{00000000-0005-0000-0000-000018010000}"/>
    <cellStyle name="Normal 13 21 2" xfId="278" xr:uid="{00000000-0005-0000-0000-000019010000}"/>
    <cellStyle name="Normal 13 22" xfId="279" xr:uid="{00000000-0005-0000-0000-00001A010000}"/>
    <cellStyle name="Normal 13 22 2" xfId="280" xr:uid="{00000000-0005-0000-0000-00001B010000}"/>
    <cellStyle name="Normal 13 23" xfId="281" xr:uid="{00000000-0005-0000-0000-00001C010000}"/>
    <cellStyle name="Normal 13 23 2" xfId="282" xr:uid="{00000000-0005-0000-0000-00001D010000}"/>
    <cellStyle name="Normal 13 3" xfId="283" xr:uid="{00000000-0005-0000-0000-00001E010000}"/>
    <cellStyle name="Normal 13 3 2" xfId="284" xr:uid="{00000000-0005-0000-0000-00001F010000}"/>
    <cellStyle name="Normal 13 33" xfId="285" xr:uid="{00000000-0005-0000-0000-000020010000}"/>
    <cellStyle name="Normal 13 33 2" xfId="286" xr:uid="{00000000-0005-0000-0000-000021010000}"/>
    <cellStyle name="Normal 13 34" xfId="287" xr:uid="{00000000-0005-0000-0000-000022010000}"/>
    <cellStyle name="Normal 13 34 2" xfId="288" xr:uid="{00000000-0005-0000-0000-000023010000}"/>
    <cellStyle name="Normal 13 4" xfId="289" xr:uid="{00000000-0005-0000-0000-000024010000}"/>
    <cellStyle name="Normal 13 4 2" xfId="290" xr:uid="{00000000-0005-0000-0000-000025010000}"/>
    <cellStyle name="Normal 13 5" xfId="291" xr:uid="{00000000-0005-0000-0000-000026010000}"/>
    <cellStyle name="Normal 13 5 2" xfId="292" xr:uid="{00000000-0005-0000-0000-000027010000}"/>
    <cellStyle name="Normal 13 6" xfId="293" xr:uid="{00000000-0005-0000-0000-000028010000}"/>
    <cellStyle name="Normal 13 6 2" xfId="294" xr:uid="{00000000-0005-0000-0000-000029010000}"/>
    <cellStyle name="Normal 13 7" xfId="295" xr:uid="{00000000-0005-0000-0000-00002A010000}"/>
    <cellStyle name="Normal 13 7 2" xfId="296" xr:uid="{00000000-0005-0000-0000-00002B010000}"/>
    <cellStyle name="Normal 13 8" xfId="297" xr:uid="{00000000-0005-0000-0000-00002C010000}"/>
    <cellStyle name="Normal 13 8 2" xfId="298" xr:uid="{00000000-0005-0000-0000-00002D010000}"/>
    <cellStyle name="Normal 13 9" xfId="299" xr:uid="{00000000-0005-0000-0000-00002E010000}"/>
    <cellStyle name="Normal 13 9 2" xfId="300" xr:uid="{00000000-0005-0000-0000-00002F010000}"/>
    <cellStyle name="Normal 14" xfId="301" xr:uid="{00000000-0005-0000-0000-000030010000}"/>
    <cellStyle name="Normal 14 10" xfId="302" xr:uid="{00000000-0005-0000-0000-000031010000}"/>
    <cellStyle name="Normal 14 10 2" xfId="303" xr:uid="{00000000-0005-0000-0000-000032010000}"/>
    <cellStyle name="Normal 14 11" xfId="304" xr:uid="{00000000-0005-0000-0000-000033010000}"/>
    <cellStyle name="Normal 14 11 2" xfId="305" xr:uid="{00000000-0005-0000-0000-000034010000}"/>
    <cellStyle name="Normal 14 12" xfId="306" xr:uid="{00000000-0005-0000-0000-000035010000}"/>
    <cellStyle name="Normal 14 12 2" xfId="307" xr:uid="{00000000-0005-0000-0000-000036010000}"/>
    <cellStyle name="Normal 14 13" xfId="308" xr:uid="{00000000-0005-0000-0000-000037010000}"/>
    <cellStyle name="Normal 14 13 2" xfId="309" xr:uid="{00000000-0005-0000-0000-000038010000}"/>
    <cellStyle name="Normal 14 14" xfId="310" xr:uid="{00000000-0005-0000-0000-000039010000}"/>
    <cellStyle name="Normal 14 14 2" xfId="311" xr:uid="{00000000-0005-0000-0000-00003A010000}"/>
    <cellStyle name="Normal 14 15" xfId="312" xr:uid="{00000000-0005-0000-0000-00003B010000}"/>
    <cellStyle name="Normal 14 15 2" xfId="313" xr:uid="{00000000-0005-0000-0000-00003C010000}"/>
    <cellStyle name="Normal 14 16" xfId="314" xr:uid="{00000000-0005-0000-0000-00003D010000}"/>
    <cellStyle name="Normal 14 16 2" xfId="315" xr:uid="{00000000-0005-0000-0000-00003E010000}"/>
    <cellStyle name="Normal 14 17" xfId="316" xr:uid="{00000000-0005-0000-0000-00003F010000}"/>
    <cellStyle name="Normal 14 17 2" xfId="317" xr:uid="{00000000-0005-0000-0000-000040010000}"/>
    <cellStyle name="Normal 14 18" xfId="318" xr:uid="{00000000-0005-0000-0000-000041010000}"/>
    <cellStyle name="Normal 14 18 2" xfId="319" xr:uid="{00000000-0005-0000-0000-000042010000}"/>
    <cellStyle name="Normal 14 19" xfId="1283" xr:uid="{6E241E30-F94E-4616-9987-BCC75A0EA3FE}"/>
    <cellStyle name="Normal 14 2" xfId="320" xr:uid="{00000000-0005-0000-0000-000043010000}"/>
    <cellStyle name="Normal 14 2 2" xfId="321" xr:uid="{00000000-0005-0000-0000-000044010000}"/>
    <cellStyle name="Normal 14 3" xfId="322" xr:uid="{00000000-0005-0000-0000-000045010000}"/>
    <cellStyle name="Normal 14 3 2" xfId="323" xr:uid="{00000000-0005-0000-0000-000046010000}"/>
    <cellStyle name="Normal 14 4" xfId="324" xr:uid="{00000000-0005-0000-0000-000047010000}"/>
    <cellStyle name="Normal 14 4 2" xfId="325" xr:uid="{00000000-0005-0000-0000-000048010000}"/>
    <cellStyle name="Normal 14 5" xfId="326" xr:uid="{00000000-0005-0000-0000-000049010000}"/>
    <cellStyle name="Normal 14 5 2" xfId="327" xr:uid="{00000000-0005-0000-0000-00004A010000}"/>
    <cellStyle name="Normal 14 6" xfId="328" xr:uid="{00000000-0005-0000-0000-00004B010000}"/>
    <cellStyle name="Normal 14 6 2" xfId="329" xr:uid="{00000000-0005-0000-0000-00004C010000}"/>
    <cellStyle name="Normal 14 7" xfId="330" xr:uid="{00000000-0005-0000-0000-00004D010000}"/>
    <cellStyle name="Normal 14 7 2" xfId="331" xr:uid="{00000000-0005-0000-0000-00004E010000}"/>
    <cellStyle name="Normal 14 8" xfId="332" xr:uid="{00000000-0005-0000-0000-00004F010000}"/>
    <cellStyle name="Normal 14 8 2" xfId="333" xr:uid="{00000000-0005-0000-0000-000050010000}"/>
    <cellStyle name="Normal 14 9" xfId="334" xr:uid="{00000000-0005-0000-0000-000051010000}"/>
    <cellStyle name="Normal 14 9 2" xfId="335" xr:uid="{00000000-0005-0000-0000-000052010000}"/>
    <cellStyle name="Normal 15" xfId="336" xr:uid="{00000000-0005-0000-0000-000053010000}"/>
    <cellStyle name="Normal 15 2" xfId="1284" xr:uid="{7B48F8CC-78AC-4B01-B27F-1457A4F4D8BC}"/>
    <cellStyle name="Normal 16" xfId="337" xr:uid="{00000000-0005-0000-0000-000054010000}"/>
    <cellStyle name="Normal 16 2" xfId="1285" xr:uid="{9FCE3895-A256-493E-BB5A-F57F860FA1C9}"/>
    <cellStyle name="Normal 17" xfId="338" xr:uid="{00000000-0005-0000-0000-000055010000}"/>
    <cellStyle name="Normal 17 2" xfId="1286" xr:uid="{72076E3A-D763-4233-9393-C5124E89EDC1}"/>
    <cellStyle name="Normal 18" xfId="339" xr:uid="{00000000-0005-0000-0000-000056010000}"/>
    <cellStyle name="Normal 18 2" xfId="1287" xr:uid="{827C8753-9156-4967-839A-031DBE4BBB65}"/>
    <cellStyle name="Normal 19" xfId="340" xr:uid="{00000000-0005-0000-0000-000057010000}"/>
    <cellStyle name="Normal 19 2" xfId="341" xr:uid="{00000000-0005-0000-0000-000058010000}"/>
    <cellStyle name="Normal 19 2 2" xfId="1288" xr:uid="{6CC99040-EBE0-4FEB-A39B-65A493E04A21}"/>
    <cellStyle name="Normal 2" xfId="342" xr:uid="{00000000-0005-0000-0000-000059010000}"/>
    <cellStyle name="Normal 2 10" xfId="343" xr:uid="{00000000-0005-0000-0000-00005A010000}"/>
    <cellStyle name="Normal 2 11" xfId="344" xr:uid="{00000000-0005-0000-0000-00005B010000}"/>
    <cellStyle name="Normal 2 12" xfId="345" xr:uid="{00000000-0005-0000-0000-00005C010000}"/>
    <cellStyle name="Normal 2 13" xfId="346" xr:uid="{00000000-0005-0000-0000-00005D010000}"/>
    <cellStyle name="Normal 2 14" xfId="347" xr:uid="{00000000-0005-0000-0000-00005E010000}"/>
    <cellStyle name="Normal 2 15" xfId="348" xr:uid="{00000000-0005-0000-0000-00005F010000}"/>
    <cellStyle name="Normal 2 16" xfId="349" xr:uid="{00000000-0005-0000-0000-000060010000}"/>
    <cellStyle name="Normal 2 17" xfId="350" xr:uid="{00000000-0005-0000-0000-000061010000}"/>
    <cellStyle name="Normal 2 18" xfId="351" xr:uid="{00000000-0005-0000-0000-000062010000}"/>
    <cellStyle name="Normal 2 18 2" xfId="1289" xr:uid="{A031BDA4-9E74-4872-BCD1-0207A042BE98}"/>
    <cellStyle name="Normal 2 19" xfId="352" xr:uid="{00000000-0005-0000-0000-000063010000}"/>
    <cellStyle name="Normal 2 19 2" xfId="353" xr:uid="{00000000-0005-0000-0000-000064010000}"/>
    <cellStyle name="Normal 2 2" xfId="354" xr:uid="{00000000-0005-0000-0000-000065010000}"/>
    <cellStyle name="Normal 2 2 10" xfId="355" xr:uid="{00000000-0005-0000-0000-000066010000}"/>
    <cellStyle name="Normal 2 2 10 2" xfId="356" xr:uid="{00000000-0005-0000-0000-000067010000}"/>
    <cellStyle name="Normal 2 2 11" xfId="357" xr:uid="{00000000-0005-0000-0000-000068010000}"/>
    <cellStyle name="Normal 2 2 11 2" xfId="358" xr:uid="{00000000-0005-0000-0000-000069010000}"/>
    <cellStyle name="Normal 2 2 12" xfId="359" xr:uid="{00000000-0005-0000-0000-00006A010000}"/>
    <cellStyle name="Normal 2 2 12 2" xfId="360" xr:uid="{00000000-0005-0000-0000-00006B010000}"/>
    <cellStyle name="Normal 2 2 13" xfId="361" xr:uid="{00000000-0005-0000-0000-00006C010000}"/>
    <cellStyle name="Normal 2 2 13 2" xfId="362" xr:uid="{00000000-0005-0000-0000-00006D010000}"/>
    <cellStyle name="Normal 2 2 14" xfId="363" xr:uid="{00000000-0005-0000-0000-00006E010000}"/>
    <cellStyle name="Normal 2 2 14 2" xfId="1290" xr:uid="{F4CDD92C-205C-4813-820D-6E482DF2D1EA}"/>
    <cellStyle name="Normal 2 2 2" xfId="364" xr:uid="{00000000-0005-0000-0000-00006F010000}"/>
    <cellStyle name="Normal 2 2 2 2" xfId="365" xr:uid="{00000000-0005-0000-0000-000070010000}"/>
    <cellStyle name="Normal 2 2 2 3" xfId="366" xr:uid="{00000000-0005-0000-0000-000071010000}"/>
    <cellStyle name="Normal 2 2 2 3 2" xfId="1291" xr:uid="{C7F6D649-DD7E-4EFC-842F-899F9E6D7489}"/>
    <cellStyle name="Normal 2 2 3" xfId="367" xr:uid="{00000000-0005-0000-0000-000072010000}"/>
    <cellStyle name="Normal 2 2 3 2" xfId="368" xr:uid="{00000000-0005-0000-0000-000073010000}"/>
    <cellStyle name="Normal 2 2 4" xfId="369" xr:uid="{00000000-0005-0000-0000-000074010000}"/>
    <cellStyle name="Normal 2 2 4 2" xfId="370" xr:uid="{00000000-0005-0000-0000-000075010000}"/>
    <cellStyle name="Normal 2 2 5" xfId="371" xr:uid="{00000000-0005-0000-0000-000076010000}"/>
    <cellStyle name="Normal 2 2 5 2" xfId="372" xr:uid="{00000000-0005-0000-0000-000077010000}"/>
    <cellStyle name="Normal 2 2 6" xfId="373" xr:uid="{00000000-0005-0000-0000-000078010000}"/>
    <cellStyle name="Normal 2 2 6 2" xfId="374" xr:uid="{00000000-0005-0000-0000-000079010000}"/>
    <cellStyle name="Normal 2 2 7" xfId="375" xr:uid="{00000000-0005-0000-0000-00007A010000}"/>
    <cellStyle name="Normal 2 2 7 2" xfId="376" xr:uid="{00000000-0005-0000-0000-00007B010000}"/>
    <cellStyle name="Normal 2 2 8" xfId="377" xr:uid="{00000000-0005-0000-0000-00007C010000}"/>
    <cellStyle name="Normal 2 2 8 2" xfId="378" xr:uid="{00000000-0005-0000-0000-00007D010000}"/>
    <cellStyle name="Normal 2 2 9" xfId="379" xr:uid="{00000000-0005-0000-0000-00007E010000}"/>
    <cellStyle name="Normal 2 2 9 2" xfId="380" xr:uid="{00000000-0005-0000-0000-00007F010000}"/>
    <cellStyle name="Normal 2 20" xfId="381" xr:uid="{00000000-0005-0000-0000-000080010000}"/>
    <cellStyle name="Normal 2 20 2" xfId="382" xr:uid="{00000000-0005-0000-0000-000081010000}"/>
    <cellStyle name="Normal 2 21" xfId="383" xr:uid="{00000000-0005-0000-0000-000082010000}"/>
    <cellStyle name="Normal 2 21 2" xfId="384" xr:uid="{00000000-0005-0000-0000-000083010000}"/>
    <cellStyle name="Normal 2 22" xfId="385" xr:uid="{00000000-0005-0000-0000-000084010000}"/>
    <cellStyle name="Normal 2 22 2" xfId="386" xr:uid="{00000000-0005-0000-0000-000085010000}"/>
    <cellStyle name="Normal 2 23" xfId="387" xr:uid="{00000000-0005-0000-0000-000086010000}"/>
    <cellStyle name="Normal 2 23 2" xfId="388" xr:uid="{00000000-0005-0000-0000-000087010000}"/>
    <cellStyle name="Normal 2 24" xfId="389" xr:uid="{00000000-0005-0000-0000-000088010000}"/>
    <cellStyle name="Normal 2 24 2" xfId="390" xr:uid="{00000000-0005-0000-0000-000089010000}"/>
    <cellStyle name="Normal 2 25" xfId="391" xr:uid="{00000000-0005-0000-0000-00008A010000}"/>
    <cellStyle name="Normal 2 25 2" xfId="392" xr:uid="{00000000-0005-0000-0000-00008B010000}"/>
    <cellStyle name="Normal 2 26" xfId="393" xr:uid="{00000000-0005-0000-0000-00008C010000}"/>
    <cellStyle name="Normal 2 26 2" xfId="394" xr:uid="{00000000-0005-0000-0000-00008D010000}"/>
    <cellStyle name="Normal 2 27" xfId="395" xr:uid="{00000000-0005-0000-0000-00008E010000}"/>
    <cellStyle name="Normal 2 27 2" xfId="396" xr:uid="{00000000-0005-0000-0000-00008F010000}"/>
    <cellStyle name="Normal 2 28" xfId="397" xr:uid="{00000000-0005-0000-0000-000090010000}"/>
    <cellStyle name="Normal 2 28 2" xfId="398" xr:uid="{00000000-0005-0000-0000-000091010000}"/>
    <cellStyle name="Normal 2 29" xfId="399" xr:uid="{00000000-0005-0000-0000-000092010000}"/>
    <cellStyle name="Normal 2 29 2" xfId="400" xr:uid="{00000000-0005-0000-0000-000093010000}"/>
    <cellStyle name="Normal 2 3" xfId="401" xr:uid="{00000000-0005-0000-0000-000094010000}"/>
    <cellStyle name="Normal 2 3 10" xfId="402" xr:uid="{00000000-0005-0000-0000-000095010000}"/>
    <cellStyle name="Normal 2 3 10 2" xfId="403" xr:uid="{00000000-0005-0000-0000-000096010000}"/>
    <cellStyle name="Normal 2 3 11" xfId="404" xr:uid="{00000000-0005-0000-0000-000097010000}"/>
    <cellStyle name="Normal 2 3 11 2" xfId="405" xr:uid="{00000000-0005-0000-0000-000098010000}"/>
    <cellStyle name="Normal 2 3 12" xfId="406" xr:uid="{00000000-0005-0000-0000-000099010000}"/>
    <cellStyle name="Normal 2 3 12 2" xfId="407" xr:uid="{00000000-0005-0000-0000-00009A010000}"/>
    <cellStyle name="Normal 2 3 13" xfId="408" xr:uid="{00000000-0005-0000-0000-00009B010000}"/>
    <cellStyle name="Normal 2 3 13 2" xfId="409" xr:uid="{00000000-0005-0000-0000-00009C010000}"/>
    <cellStyle name="Normal 2 3 14" xfId="410" xr:uid="{00000000-0005-0000-0000-00009D010000}"/>
    <cellStyle name="Normal 2 3 14 2" xfId="1292" xr:uid="{CA8F9DF2-3085-4C58-A466-97ED3AA822E4}"/>
    <cellStyle name="Normal 2 3 2" xfId="411" xr:uid="{00000000-0005-0000-0000-00009E010000}"/>
    <cellStyle name="Normal 2 3 2 2" xfId="412" xr:uid="{00000000-0005-0000-0000-00009F010000}"/>
    <cellStyle name="Normal 2 3 3" xfId="413" xr:uid="{00000000-0005-0000-0000-0000A0010000}"/>
    <cellStyle name="Normal 2 3 3 2" xfId="414" xr:uid="{00000000-0005-0000-0000-0000A1010000}"/>
    <cellStyle name="Normal 2 3 4" xfId="415" xr:uid="{00000000-0005-0000-0000-0000A2010000}"/>
    <cellStyle name="Normal 2 3 4 2" xfId="416" xr:uid="{00000000-0005-0000-0000-0000A3010000}"/>
    <cellStyle name="Normal 2 3 5" xfId="417" xr:uid="{00000000-0005-0000-0000-0000A4010000}"/>
    <cellStyle name="Normal 2 3 5 2" xfId="418" xr:uid="{00000000-0005-0000-0000-0000A5010000}"/>
    <cellStyle name="Normal 2 3 6" xfId="419" xr:uid="{00000000-0005-0000-0000-0000A6010000}"/>
    <cellStyle name="Normal 2 3 6 2" xfId="420" xr:uid="{00000000-0005-0000-0000-0000A7010000}"/>
    <cellStyle name="Normal 2 3 7" xfId="421" xr:uid="{00000000-0005-0000-0000-0000A8010000}"/>
    <cellStyle name="Normal 2 3 7 2" xfId="422" xr:uid="{00000000-0005-0000-0000-0000A9010000}"/>
    <cellStyle name="Normal 2 3 8" xfId="423" xr:uid="{00000000-0005-0000-0000-0000AA010000}"/>
    <cellStyle name="Normal 2 3 8 2" xfId="424" xr:uid="{00000000-0005-0000-0000-0000AB010000}"/>
    <cellStyle name="Normal 2 3 9" xfId="425" xr:uid="{00000000-0005-0000-0000-0000AC010000}"/>
    <cellStyle name="Normal 2 3 9 2" xfId="426" xr:uid="{00000000-0005-0000-0000-0000AD010000}"/>
    <cellStyle name="Normal 2 30" xfId="427" xr:uid="{00000000-0005-0000-0000-0000AE010000}"/>
    <cellStyle name="Normal 2 30 2" xfId="428" xr:uid="{00000000-0005-0000-0000-0000AF010000}"/>
    <cellStyle name="Normal 2 31" xfId="1407" xr:uid="{11D06D99-4A28-4AEA-A76C-B15A98CCAD93}"/>
    <cellStyle name="Normal 2 4" xfId="429" xr:uid="{00000000-0005-0000-0000-0000B0010000}"/>
    <cellStyle name="Normal 2 4 10" xfId="430" xr:uid="{00000000-0005-0000-0000-0000B1010000}"/>
    <cellStyle name="Normal 2 4 10 2" xfId="1293" xr:uid="{23B0FD09-0FCF-4FCE-B175-4C9BA6DECB6A}"/>
    <cellStyle name="Normal 2 4 11" xfId="431" xr:uid="{00000000-0005-0000-0000-0000B2010000}"/>
    <cellStyle name="Normal 2 4 11 2" xfId="1294" xr:uid="{E97CA1F3-8A8F-48E5-844A-8C85E21107D4}"/>
    <cellStyle name="Normal 2 4 12" xfId="432" xr:uid="{00000000-0005-0000-0000-0000B3010000}"/>
    <cellStyle name="Normal 2 4 12 2" xfId="1295" xr:uid="{76241638-699F-44A5-A20A-965656F017D8}"/>
    <cellStyle name="Normal 2 4 13" xfId="433" xr:uid="{00000000-0005-0000-0000-0000B4010000}"/>
    <cellStyle name="Normal 2 4 13 2" xfId="1296" xr:uid="{E8BA59E1-F060-4D63-8EEF-2DE41BDF6AEA}"/>
    <cellStyle name="Normal 2 4 14" xfId="434" xr:uid="{00000000-0005-0000-0000-0000B5010000}"/>
    <cellStyle name="Normal 2 4 14 2" xfId="1297" xr:uid="{FC0C3F25-31DA-48E6-BD26-1BD3421B1C2A}"/>
    <cellStyle name="Normal 2 4 2" xfId="435" xr:uid="{00000000-0005-0000-0000-0000B6010000}"/>
    <cellStyle name="Normal 2 4 2 10" xfId="436" xr:uid="{00000000-0005-0000-0000-0000B7010000}"/>
    <cellStyle name="Normal 2 4 2 10 2" xfId="437" xr:uid="{00000000-0005-0000-0000-0000B8010000}"/>
    <cellStyle name="Normal 2 4 2 11" xfId="438" xr:uid="{00000000-0005-0000-0000-0000B9010000}"/>
    <cellStyle name="Normal 2 4 2 11 2" xfId="439" xr:uid="{00000000-0005-0000-0000-0000BA010000}"/>
    <cellStyle name="Normal 2 4 2 12" xfId="440" xr:uid="{00000000-0005-0000-0000-0000BB010000}"/>
    <cellStyle name="Normal 2 4 2 12 2" xfId="441" xr:uid="{00000000-0005-0000-0000-0000BC010000}"/>
    <cellStyle name="Normal 2 4 2 13" xfId="442" xr:uid="{00000000-0005-0000-0000-0000BD010000}"/>
    <cellStyle name="Normal 2 4 2 13 2" xfId="443" xr:uid="{00000000-0005-0000-0000-0000BE010000}"/>
    <cellStyle name="Normal 2 4 2 14" xfId="1298" xr:uid="{9FE2F6A2-21FB-42FC-9FAE-15F6D1B1FCF5}"/>
    <cellStyle name="Normal 2 4 2 2" xfId="444" xr:uid="{00000000-0005-0000-0000-0000BF010000}"/>
    <cellStyle name="Normal 2 4 2 2 2" xfId="445" xr:uid="{00000000-0005-0000-0000-0000C0010000}"/>
    <cellStyle name="Normal 2 4 2 3" xfId="446" xr:uid="{00000000-0005-0000-0000-0000C1010000}"/>
    <cellStyle name="Normal 2 4 2 3 2" xfId="447" xr:uid="{00000000-0005-0000-0000-0000C2010000}"/>
    <cellStyle name="Normal 2 4 2 4" xfId="448" xr:uid="{00000000-0005-0000-0000-0000C3010000}"/>
    <cellStyle name="Normal 2 4 2 4 2" xfId="449" xr:uid="{00000000-0005-0000-0000-0000C4010000}"/>
    <cellStyle name="Normal 2 4 2 5" xfId="450" xr:uid="{00000000-0005-0000-0000-0000C5010000}"/>
    <cellStyle name="Normal 2 4 2 5 2" xfId="451" xr:uid="{00000000-0005-0000-0000-0000C6010000}"/>
    <cellStyle name="Normal 2 4 2 6" xfId="452" xr:uid="{00000000-0005-0000-0000-0000C7010000}"/>
    <cellStyle name="Normal 2 4 2 6 2" xfId="453" xr:uid="{00000000-0005-0000-0000-0000C8010000}"/>
    <cellStyle name="Normal 2 4 2 7" xfId="454" xr:uid="{00000000-0005-0000-0000-0000C9010000}"/>
    <cellStyle name="Normal 2 4 2 7 2" xfId="455" xr:uid="{00000000-0005-0000-0000-0000CA010000}"/>
    <cellStyle name="Normal 2 4 2 8" xfId="456" xr:uid="{00000000-0005-0000-0000-0000CB010000}"/>
    <cellStyle name="Normal 2 4 2 8 2" xfId="457" xr:uid="{00000000-0005-0000-0000-0000CC010000}"/>
    <cellStyle name="Normal 2 4 2 9" xfId="458" xr:uid="{00000000-0005-0000-0000-0000CD010000}"/>
    <cellStyle name="Normal 2 4 2 9 2" xfId="459" xr:uid="{00000000-0005-0000-0000-0000CE010000}"/>
    <cellStyle name="Normal 2 4 3" xfId="460" xr:uid="{00000000-0005-0000-0000-0000CF010000}"/>
    <cellStyle name="Normal 2 4 3 2" xfId="1299" xr:uid="{F53D21CF-4B54-4826-8BEC-15619F1D6EE4}"/>
    <cellStyle name="Normal 2 4 4" xfId="461" xr:uid="{00000000-0005-0000-0000-0000D0010000}"/>
    <cellStyle name="Normal 2 4 4 2" xfId="1300" xr:uid="{3F2D856B-5263-4242-B00B-2CF8F998070D}"/>
    <cellStyle name="Normal 2 4 5" xfId="462" xr:uid="{00000000-0005-0000-0000-0000D1010000}"/>
    <cellStyle name="Normal 2 4 5 2" xfId="1301" xr:uid="{BC9B7DDF-6848-4308-B00D-BF88B80B5E36}"/>
    <cellStyle name="Normal 2 4 6" xfId="463" xr:uid="{00000000-0005-0000-0000-0000D2010000}"/>
    <cellStyle name="Normal 2 4 6 2" xfId="1302" xr:uid="{67B7CE40-F371-4F25-A33C-E4FDB5FB245A}"/>
    <cellStyle name="Normal 2 4 7" xfId="464" xr:uid="{00000000-0005-0000-0000-0000D3010000}"/>
    <cellStyle name="Normal 2 4 7 2" xfId="1303" xr:uid="{F609ED34-2C39-4F71-AB07-C0FB205AF65F}"/>
    <cellStyle name="Normal 2 4 8" xfId="465" xr:uid="{00000000-0005-0000-0000-0000D4010000}"/>
    <cellStyle name="Normal 2 4 8 2" xfId="1304" xr:uid="{4A8F1F78-15CA-41F0-9BED-DDF525DA576F}"/>
    <cellStyle name="Normal 2 4 9" xfId="466" xr:uid="{00000000-0005-0000-0000-0000D5010000}"/>
    <cellStyle name="Normal 2 4 9 2" xfId="1305" xr:uid="{F87D3E1F-D4C7-4FB2-8001-9EFC78807090}"/>
    <cellStyle name="Normal 2 5" xfId="467" xr:uid="{00000000-0005-0000-0000-0000D6010000}"/>
    <cellStyle name="Normal 2 6" xfId="468" xr:uid="{00000000-0005-0000-0000-0000D7010000}"/>
    <cellStyle name="Normal 2 7" xfId="469" xr:uid="{00000000-0005-0000-0000-0000D8010000}"/>
    <cellStyle name="Normal 2 8" xfId="470" xr:uid="{00000000-0005-0000-0000-0000D9010000}"/>
    <cellStyle name="Normal 2 9" xfId="471" xr:uid="{00000000-0005-0000-0000-0000DA010000}"/>
    <cellStyle name="Normal 2_7th Avenue Textra Microfiber mini set commitment 20110614 (2)" xfId="472" xr:uid="{00000000-0005-0000-0000-0000DB010000}"/>
    <cellStyle name="Normal 20" xfId="473" xr:uid="{00000000-0005-0000-0000-0000DC010000}"/>
    <cellStyle name="Normal 20 2" xfId="474" xr:uid="{00000000-0005-0000-0000-0000DD010000}"/>
    <cellStyle name="Normal 20 2 2" xfId="1306" xr:uid="{A528A334-2CDA-4E98-9150-35D0537E95CC}"/>
    <cellStyle name="Normal 21" xfId="475" xr:uid="{00000000-0005-0000-0000-0000DE010000}"/>
    <cellStyle name="Normal 22" xfId="476" xr:uid="{00000000-0005-0000-0000-0000DF010000}"/>
    <cellStyle name="Normal 23" xfId="477" xr:uid="{00000000-0005-0000-0000-0000E0010000}"/>
    <cellStyle name="Normal 24" xfId="478" xr:uid="{00000000-0005-0000-0000-0000E1010000}"/>
    <cellStyle name="Normal 25" xfId="479" xr:uid="{00000000-0005-0000-0000-0000E2010000}"/>
    <cellStyle name="Normal 26" xfId="480" xr:uid="{00000000-0005-0000-0000-0000E3010000}"/>
    <cellStyle name="Normal 26 11" xfId="481" xr:uid="{00000000-0005-0000-0000-0000E4010000}"/>
    <cellStyle name="Normal 26 13" xfId="482" xr:uid="{00000000-0005-0000-0000-0000E5010000}"/>
    <cellStyle name="Normal 26 15" xfId="483" xr:uid="{00000000-0005-0000-0000-0000E6010000}"/>
    <cellStyle name="Normal 26 16" xfId="484" xr:uid="{00000000-0005-0000-0000-0000E7010000}"/>
    <cellStyle name="Normal 26 17" xfId="485" xr:uid="{00000000-0005-0000-0000-0000E8010000}"/>
    <cellStyle name="Normal 26 18" xfId="486" xr:uid="{00000000-0005-0000-0000-0000E9010000}"/>
    <cellStyle name="Normal 26 18 2" xfId="1307" xr:uid="{F9B9D63D-2B08-4886-BEDC-7BB667AF7812}"/>
    <cellStyle name="Normal 26 19" xfId="487" xr:uid="{00000000-0005-0000-0000-0000EA010000}"/>
    <cellStyle name="Normal 26 2" xfId="488" xr:uid="{00000000-0005-0000-0000-0000EB010000}"/>
    <cellStyle name="Normal 26 24" xfId="489" xr:uid="{00000000-0005-0000-0000-0000EC010000}"/>
    <cellStyle name="Normal 26 25" xfId="490" xr:uid="{00000000-0005-0000-0000-0000ED010000}"/>
    <cellStyle name="Normal 26 28" xfId="491" xr:uid="{00000000-0005-0000-0000-0000EE010000}"/>
    <cellStyle name="Normal 26 31" xfId="492" xr:uid="{00000000-0005-0000-0000-0000EF010000}"/>
    <cellStyle name="Normal 26 32" xfId="493" xr:uid="{00000000-0005-0000-0000-0000F0010000}"/>
    <cellStyle name="Normal 26 33" xfId="494" xr:uid="{00000000-0005-0000-0000-0000F1010000}"/>
    <cellStyle name="Normal 26 35" xfId="495" xr:uid="{00000000-0005-0000-0000-0000F2010000}"/>
    <cellStyle name="Normal 26 36" xfId="496" xr:uid="{00000000-0005-0000-0000-0000F3010000}"/>
    <cellStyle name="Normal 26 37" xfId="497" xr:uid="{00000000-0005-0000-0000-0000F4010000}"/>
    <cellStyle name="Normal 26 4" xfId="498" xr:uid="{00000000-0005-0000-0000-0000F5010000}"/>
    <cellStyle name="Normal 26 41" xfId="499" xr:uid="{00000000-0005-0000-0000-0000F6010000}"/>
    <cellStyle name="Normal 26 42" xfId="500" xr:uid="{00000000-0005-0000-0000-0000F7010000}"/>
    <cellStyle name="Normal 26 43" xfId="501" xr:uid="{00000000-0005-0000-0000-0000F8010000}"/>
    <cellStyle name="Normal 26 44" xfId="502" xr:uid="{00000000-0005-0000-0000-0000F9010000}"/>
    <cellStyle name="Normal 26 5" xfId="503" xr:uid="{00000000-0005-0000-0000-0000FA010000}"/>
    <cellStyle name="Normal 26 6" xfId="504" xr:uid="{00000000-0005-0000-0000-0000FB010000}"/>
    <cellStyle name="Normal 26 7" xfId="505" xr:uid="{00000000-0005-0000-0000-0000FC010000}"/>
    <cellStyle name="Normal 26 8" xfId="506" xr:uid="{00000000-0005-0000-0000-0000FD010000}"/>
    <cellStyle name="Normal 26 9" xfId="507" xr:uid="{00000000-0005-0000-0000-0000FE010000}"/>
    <cellStyle name="Normal 27" xfId="1403" xr:uid="{2EDB78CA-B287-4A63-BEFD-B8A98B0D1222}"/>
    <cellStyle name="Normal 28" xfId="1406" xr:uid="{ECACB8F6-8987-4073-83A4-9DA814A2B9DE}"/>
    <cellStyle name="Normal 28 4" xfId="508" xr:uid="{00000000-0005-0000-0000-0000FF010000}"/>
    <cellStyle name="Normal 28 4 2" xfId="1308" xr:uid="{F21542F4-A8D2-46A6-B2E0-F62EF05B823A}"/>
    <cellStyle name="Normal 28 6" xfId="509" xr:uid="{00000000-0005-0000-0000-000000020000}"/>
    <cellStyle name="Normal 28 6 2" xfId="1309" xr:uid="{ABD65507-5667-4201-B7C1-6AD1D13CED7E}"/>
    <cellStyle name="Normal 3" xfId="510" xr:uid="{00000000-0005-0000-0000-000001020000}"/>
    <cellStyle name="Normal 3 10" xfId="511" xr:uid="{00000000-0005-0000-0000-000002020000}"/>
    <cellStyle name="Normal 3 11" xfId="512" xr:uid="{00000000-0005-0000-0000-000003020000}"/>
    <cellStyle name="Normal 3 12" xfId="513" xr:uid="{00000000-0005-0000-0000-000004020000}"/>
    <cellStyle name="Normal 3 12 2" xfId="514" xr:uid="{00000000-0005-0000-0000-000005020000}"/>
    <cellStyle name="Normal 3 13" xfId="515" xr:uid="{00000000-0005-0000-0000-000006020000}"/>
    <cellStyle name="Normal 3 13 2" xfId="516" xr:uid="{00000000-0005-0000-0000-000007020000}"/>
    <cellStyle name="Normal 3 14" xfId="517" xr:uid="{00000000-0005-0000-0000-000008020000}"/>
    <cellStyle name="Normal 3 14 2" xfId="518" xr:uid="{00000000-0005-0000-0000-000009020000}"/>
    <cellStyle name="Normal 3 15" xfId="519" xr:uid="{00000000-0005-0000-0000-00000A020000}"/>
    <cellStyle name="Normal 3 15 2" xfId="520" xr:uid="{00000000-0005-0000-0000-00000B020000}"/>
    <cellStyle name="Normal 3 16" xfId="521" xr:uid="{00000000-0005-0000-0000-00000C020000}"/>
    <cellStyle name="Normal 3 16 2" xfId="522" xr:uid="{00000000-0005-0000-0000-00000D020000}"/>
    <cellStyle name="Normal 3 17" xfId="523" xr:uid="{00000000-0005-0000-0000-00000E020000}"/>
    <cellStyle name="Normal 3 17 2" xfId="524" xr:uid="{00000000-0005-0000-0000-00000F020000}"/>
    <cellStyle name="Normal 3 18" xfId="525" xr:uid="{00000000-0005-0000-0000-000010020000}"/>
    <cellStyle name="Normal 3 18 2" xfId="526" xr:uid="{00000000-0005-0000-0000-000011020000}"/>
    <cellStyle name="Normal 3 19" xfId="527" xr:uid="{00000000-0005-0000-0000-000012020000}"/>
    <cellStyle name="Normal 3 19 2" xfId="528" xr:uid="{00000000-0005-0000-0000-000013020000}"/>
    <cellStyle name="Normal 3 2" xfId="529" xr:uid="{00000000-0005-0000-0000-000014020000}"/>
    <cellStyle name="Normal 3 2 10" xfId="530" xr:uid="{00000000-0005-0000-0000-000015020000}"/>
    <cellStyle name="Normal 3 2 10 2" xfId="531" xr:uid="{00000000-0005-0000-0000-000016020000}"/>
    <cellStyle name="Normal 3 2 11" xfId="532" xr:uid="{00000000-0005-0000-0000-000017020000}"/>
    <cellStyle name="Normal 3 2 11 2" xfId="533" xr:uid="{00000000-0005-0000-0000-000018020000}"/>
    <cellStyle name="Normal 3 2 12" xfId="534" xr:uid="{00000000-0005-0000-0000-000019020000}"/>
    <cellStyle name="Normal 3 2 12 2" xfId="535" xr:uid="{00000000-0005-0000-0000-00001A020000}"/>
    <cellStyle name="Normal 3 2 13" xfId="536" xr:uid="{00000000-0005-0000-0000-00001B020000}"/>
    <cellStyle name="Normal 3 2 13 2" xfId="537" xr:uid="{00000000-0005-0000-0000-00001C020000}"/>
    <cellStyle name="Normal 3 2 14" xfId="538" xr:uid="{00000000-0005-0000-0000-00001D020000}"/>
    <cellStyle name="Normal 3 2 2" xfId="539" xr:uid="{00000000-0005-0000-0000-00001E020000}"/>
    <cellStyle name="Normal 3 2 2 2" xfId="540" xr:uid="{00000000-0005-0000-0000-00001F020000}"/>
    <cellStyle name="Normal 3 2 3" xfId="541" xr:uid="{00000000-0005-0000-0000-000020020000}"/>
    <cellStyle name="Normal 3 2 3 2" xfId="542" xr:uid="{00000000-0005-0000-0000-000021020000}"/>
    <cellStyle name="Normal 3 2 4" xfId="543" xr:uid="{00000000-0005-0000-0000-000022020000}"/>
    <cellStyle name="Normal 3 2 4 2" xfId="544" xr:uid="{00000000-0005-0000-0000-000023020000}"/>
    <cellStyle name="Normal 3 2 5" xfId="545" xr:uid="{00000000-0005-0000-0000-000024020000}"/>
    <cellStyle name="Normal 3 2 5 2" xfId="546" xr:uid="{00000000-0005-0000-0000-000025020000}"/>
    <cellStyle name="Normal 3 2 6" xfId="547" xr:uid="{00000000-0005-0000-0000-000026020000}"/>
    <cellStyle name="Normal 3 2 6 2" xfId="548" xr:uid="{00000000-0005-0000-0000-000027020000}"/>
    <cellStyle name="Normal 3 2 7" xfId="549" xr:uid="{00000000-0005-0000-0000-000028020000}"/>
    <cellStyle name="Normal 3 2 7 2" xfId="550" xr:uid="{00000000-0005-0000-0000-000029020000}"/>
    <cellStyle name="Normal 3 2 8" xfId="551" xr:uid="{00000000-0005-0000-0000-00002A020000}"/>
    <cellStyle name="Normal 3 2 8 2" xfId="552" xr:uid="{00000000-0005-0000-0000-00002B020000}"/>
    <cellStyle name="Normal 3 2 9" xfId="553" xr:uid="{00000000-0005-0000-0000-00002C020000}"/>
    <cellStyle name="Normal 3 2 9 2" xfId="554" xr:uid="{00000000-0005-0000-0000-00002D020000}"/>
    <cellStyle name="Normal 3 20" xfId="555" xr:uid="{00000000-0005-0000-0000-00002E020000}"/>
    <cellStyle name="Normal 3 20 2" xfId="556" xr:uid="{00000000-0005-0000-0000-00002F020000}"/>
    <cellStyle name="Normal 3 21" xfId="557" xr:uid="{00000000-0005-0000-0000-000030020000}"/>
    <cellStyle name="Normal 3 21 2" xfId="558" xr:uid="{00000000-0005-0000-0000-000031020000}"/>
    <cellStyle name="Normal 3 22" xfId="559" xr:uid="{00000000-0005-0000-0000-000032020000}"/>
    <cellStyle name="Normal 3 22 2" xfId="560" xr:uid="{00000000-0005-0000-0000-000033020000}"/>
    <cellStyle name="Normal 3 23" xfId="561" xr:uid="{00000000-0005-0000-0000-000034020000}"/>
    <cellStyle name="Normal 3 23 2" xfId="562" xr:uid="{00000000-0005-0000-0000-000035020000}"/>
    <cellStyle name="Normal 3 24" xfId="563" xr:uid="{00000000-0005-0000-0000-000036020000}"/>
    <cellStyle name="Normal 3 25" xfId="564" xr:uid="{00000000-0005-0000-0000-000037020000}"/>
    <cellStyle name="Normal 3 25 2" xfId="1310" xr:uid="{5285738C-71C0-42AA-8EF0-FF2E8E4E5E2E}"/>
    <cellStyle name="Normal 3 3" xfId="565" xr:uid="{00000000-0005-0000-0000-000038020000}"/>
    <cellStyle name="Normal 3 3 10" xfId="566" xr:uid="{00000000-0005-0000-0000-000039020000}"/>
    <cellStyle name="Normal 3 3 10 2" xfId="567" xr:uid="{00000000-0005-0000-0000-00003A020000}"/>
    <cellStyle name="Normal 3 3 11" xfId="568" xr:uid="{00000000-0005-0000-0000-00003B020000}"/>
    <cellStyle name="Normal 3 3 11 2" xfId="569" xr:uid="{00000000-0005-0000-0000-00003C020000}"/>
    <cellStyle name="Normal 3 3 12" xfId="570" xr:uid="{00000000-0005-0000-0000-00003D020000}"/>
    <cellStyle name="Normal 3 3 12 2" xfId="571" xr:uid="{00000000-0005-0000-0000-00003E020000}"/>
    <cellStyle name="Normal 3 3 13" xfId="572" xr:uid="{00000000-0005-0000-0000-00003F020000}"/>
    <cellStyle name="Normal 3 3 13 2" xfId="573" xr:uid="{00000000-0005-0000-0000-000040020000}"/>
    <cellStyle name="Normal 3 3 2" xfId="574" xr:uid="{00000000-0005-0000-0000-000041020000}"/>
    <cellStyle name="Normal 3 3 2 2" xfId="575" xr:uid="{00000000-0005-0000-0000-000042020000}"/>
    <cellStyle name="Normal 3 3 3" xfId="576" xr:uid="{00000000-0005-0000-0000-000043020000}"/>
    <cellStyle name="Normal 3 3 3 2" xfId="577" xr:uid="{00000000-0005-0000-0000-000044020000}"/>
    <cellStyle name="Normal 3 3 4" xfId="578" xr:uid="{00000000-0005-0000-0000-000045020000}"/>
    <cellStyle name="Normal 3 3 4 2" xfId="579" xr:uid="{00000000-0005-0000-0000-000046020000}"/>
    <cellStyle name="Normal 3 3 5" xfId="580" xr:uid="{00000000-0005-0000-0000-000047020000}"/>
    <cellStyle name="Normal 3 3 5 2" xfId="581" xr:uid="{00000000-0005-0000-0000-000048020000}"/>
    <cellStyle name="Normal 3 3 6" xfId="582" xr:uid="{00000000-0005-0000-0000-000049020000}"/>
    <cellStyle name="Normal 3 3 6 2" xfId="583" xr:uid="{00000000-0005-0000-0000-00004A020000}"/>
    <cellStyle name="Normal 3 3 7" xfId="584" xr:uid="{00000000-0005-0000-0000-00004B020000}"/>
    <cellStyle name="Normal 3 3 7 2" xfId="585" xr:uid="{00000000-0005-0000-0000-00004C020000}"/>
    <cellStyle name="Normal 3 3 8" xfId="586" xr:uid="{00000000-0005-0000-0000-00004D020000}"/>
    <cellStyle name="Normal 3 3 8 2" xfId="587" xr:uid="{00000000-0005-0000-0000-00004E020000}"/>
    <cellStyle name="Normal 3 3 9" xfId="588" xr:uid="{00000000-0005-0000-0000-00004F020000}"/>
    <cellStyle name="Normal 3 3 9 2" xfId="589" xr:uid="{00000000-0005-0000-0000-000050020000}"/>
    <cellStyle name="Normal 3 4" xfId="590" xr:uid="{00000000-0005-0000-0000-000051020000}"/>
    <cellStyle name="Normal 3 4 10" xfId="591" xr:uid="{00000000-0005-0000-0000-000052020000}"/>
    <cellStyle name="Normal 3 4 10 2" xfId="592" xr:uid="{00000000-0005-0000-0000-000053020000}"/>
    <cellStyle name="Normal 3 4 11" xfId="593" xr:uid="{00000000-0005-0000-0000-000054020000}"/>
    <cellStyle name="Normal 3 4 11 2" xfId="594" xr:uid="{00000000-0005-0000-0000-000055020000}"/>
    <cellStyle name="Normal 3 4 12" xfId="595" xr:uid="{00000000-0005-0000-0000-000056020000}"/>
    <cellStyle name="Normal 3 4 12 2" xfId="596" xr:uid="{00000000-0005-0000-0000-000057020000}"/>
    <cellStyle name="Normal 3 4 13" xfId="597" xr:uid="{00000000-0005-0000-0000-000058020000}"/>
    <cellStyle name="Normal 3 4 13 2" xfId="598" xr:uid="{00000000-0005-0000-0000-000059020000}"/>
    <cellStyle name="Normal 3 4 2" xfId="599" xr:uid="{00000000-0005-0000-0000-00005A020000}"/>
    <cellStyle name="Normal 3 4 2 2" xfId="600" xr:uid="{00000000-0005-0000-0000-00005B020000}"/>
    <cellStyle name="Normal 3 4 3" xfId="601" xr:uid="{00000000-0005-0000-0000-00005C020000}"/>
    <cellStyle name="Normal 3 4 3 2" xfId="602" xr:uid="{00000000-0005-0000-0000-00005D020000}"/>
    <cellStyle name="Normal 3 4 4" xfId="603" xr:uid="{00000000-0005-0000-0000-00005E020000}"/>
    <cellStyle name="Normal 3 4 4 2" xfId="604" xr:uid="{00000000-0005-0000-0000-00005F020000}"/>
    <cellStyle name="Normal 3 4 5" xfId="605" xr:uid="{00000000-0005-0000-0000-000060020000}"/>
    <cellStyle name="Normal 3 4 5 2" xfId="606" xr:uid="{00000000-0005-0000-0000-000061020000}"/>
    <cellStyle name="Normal 3 4 6" xfId="607" xr:uid="{00000000-0005-0000-0000-000062020000}"/>
    <cellStyle name="Normal 3 4 6 2" xfId="608" xr:uid="{00000000-0005-0000-0000-000063020000}"/>
    <cellStyle name="Normal 3 4 7" xfId="609" xr:uid="{00000000-0005-0000-0000-000064020000}"/>
    <cellStyle name="Normal 3 4 7 2" xfId="610" xr:uid="{00000000-0005-0000-0000-000065020000}"/>
    <cellStyle name="Normal 3 4 8" xfId="611" xr:uid="{00000000-0005-0000-0000-000066020000}"/>
    <cellStyle name="Normal 3 4 8 2" xfId="612" xr:uid="{00000000-0005-0000-0000-000067020000}"/>
    <cellStyle name="Normal 3 4 9" xfId="613" xr:uid="{00000000-0005-0000-0000-000068020000}"/>
    <cellStyle name="Normal 3 4 9 2" xfId="614" xr:uid="{00000000-0005-0000-0000-000069020000}"/>
    <cellStyle name="Normal 3 5" xfId="615" xr:uid="{00000000-0005-0000-0000-00006A020000}"/>
    <cellStyle name="Normal 3 5 10" xfId="616" xr:uid="{00000000-0005-0000-0000-00006B020000}"/>
    <cellStyle name="Normal 3 5 10 2" xfId="617" xr:uid="{00000000-0005-0000-0000-00006C020000}"/>
    <cellStyle name="Normal 3 5 11" xfId="618" xr:uid="{00000000-0005-0000-0000-00006D020000}"/>
    <cellStyle name="Normal 3 5 11 2" xfId="619" xr:uid="{00000000-0005-0000-0000-00006E020000}"/>
    <cellStyle name="Normal 3 5 12" xfId="620" xr:uid="{00000000-0005-0000-0000-00006F020000}"/>
    <cellStyle name="Normal 3 5 12 2" xfId="621" xr:uid="{00000000-0005-0000-0000-000070020000}"/>
    <cellStyle name="Normal 3 5 13" xfId="622" xr:uid="{00000000-0005-0000-0000-000071020000}"/>
    <cellStyle name="Normal 3 5 13 2" xfId="623" xr:uid="{00000000-0005-0000-0000-000072020000}"/>
    <cellStyle name="Normal 3 5 2" xfId="624" xr:uid="{00000000-0005-0000-0000-000073020000}"/>
    <cellStyle name="Normal 3 5 2 2" xfId="625" xr:uid="{00000000-0005-0000-0000-000074020000}"/>
    <cellStyle name="Normal 3 5 3" xfId="626" xr:uid="{00000000-0005-0000-0000-000075020000}"/>
    <cellStyle name="Normal 3 5 3 2" xfId="627" xr:uid="{00000000-0005-0000-0000-000076020000}"/>
    <cellStyle name="Normal 3 5 4" xfId="628" xr:uid="{00000000-0005-0000-0000-000077020000}"/>
    <cellStyle name="Normal 3 5 4 2" xfId="629" xr:uid="{00000000-0005-0000-0000-000078020000}"/>
    <cellStyle name="Normal 3 5 5" xfId="630" xr:uid="{00000000-0005-0000-0000-000079020000}"/>
    <cellStyle name="Normal 3 5 5 2" xfId="631" xr:uid="{00000000-0005-0000-0000-00007A020000}"/>
    <cellStyle name="Normal 3 5 6" xfId="632" xr:uid="{00000000-0005-0000-0000-00007B020000}"/>
    <cellStyle name="Normal 3 5 6 2" xfId="633" xr:uid="{00000000-0005-0000-0000-00007C020000}"/>
    <cellStyle name="Normal 3 5 7" xfId="634" xr:uid="{00000000-0005-0000-0000-00007D020000}"/>
    <cellStyle name="Normal 3 5 7 2" xfId="635" xr:uid="{00000000-0005-0000-0000-00007E020000}"/>
    <cellStyle name="Normal 3 5 8" xfId="636" xr:uid="{00000000-0005-0000-0000-00007F020000}"/>
    <cellStyle name="Normal 3 5 8 2" xfId="637" xr:uid="{00000000-0005-0000-0000-000080020000}"/>
    <cellStyle name="Normal 3 5 9" xfId="638" xr:uid="{00000000-0005-0000-0000-000081020000}"/>
    <cellStyle name="Normal 3 5 9 2" xfId="639" xr:uid="{00000000-0005-0000-0000-000082020000}"/>
    <cellStyle name="Normal 3 6" xfId="640" xr:uid="{00000000-0005-0000-0000-000083020000}"/>
    <cellStyle name="Normal 3 6 10" xfId="641" xr:uid="{00000000-0005-0000-0000-000084020000}"/>
    <cellStyle name="Normal 3 6 10 2" xfId="642" xr:uid="{00000000-0005-0000-0000-000085020000}"/>
    <cellStyle name="Normal 3 6 11" xfId="643" xr:uid="{00000000-0005-0000-0000-000086020000}"/>
    <cellStyle name="Normal 3 6 11 2" xfId="644" xr:uid="{00000000-0005-0000-0000-000087020000}"/>
    <cellStyle name="Normal 3 6 12" xfId="645" xr:uid="{00000000-0005-0000-0000-000088020000}"/>
    <cellStyle name="Normal 3 6 12 2" xfId="646" xr:uid="{00000000-0005-0000-0000-000089020000}"/>
    <cellStyle name="Normal 3 6 13" xfId="647" xr:uid="{00000000-0005-0000-0000-00008A020000}"/>
    <cellStyle name="Normal 3 6 13 2" xfId="648" xr:uid="{00000000-0005-0000-0000-00008B020000}"/>
    <cellStyle name="Normal 3 6 2" xfId="649" xr:uid="{00000000-0005-0000-0000-00008C020000}"/>
    <cellStyle name="Normal 3 6 2 2" xfId="650" xr:uid="{00000000-0005-0000-0000-00008D020000}"/>
    <cellStyle name="Normal 3 6 3" xfId="651" xr:uid="{00000000-0005-0000-0000-00008E020000}"/>
    <cellStyle name="Normal 3 6 3 2" xfId="652" xr:uid="{00000000-0005-0000-0000-00008F020000}"/>
    <cellStyle name="Normal 3 6 4" xfId="653" xr:uid="{00000000-0005-0000-0000-000090020000}"/>
    <cellStyle name="Normal 3 6 4 2" xfId="654" xr:uid="{00000000-0005-0000-0000-000091020000}"/>
    <cellStyle name="Normal 3 6 5" xfId="655" xr:uid="{00000000-0005-0000-0000-000092020000}"/>
    <cellStyle name="Normal 3 6 5 2" xfId="656" xr:uid="{00000000-0005-0000-0000-000093020000}"/>
    <cellStyle name="Normal 3 6 6" xfId="657" xr:uid="{00000000-0005-0000-0000-000094020000}"/>
    <cellStyle name="Normal 3 6 6 2" xfId="658" xr:uid="{00000000-0005-0000-0000-000095020000}"/>
    <cellStyle name="Normal 3 6 7" xfId="659" xr:uid="{00000000-0005-0000-0000-000096020000}"/>
    <cellStyle name="Normal 3 6 7 2" xfId="660" xr:uid="{00000000-0005-0000-0000-000097020000}"/>
    <cellStyle name="Normal 3 6 8" xfId="661" xr:uid="{00000000-0005-0000-0000-000098020000}"/>
    <cellStyle name="Normal 3 6 8 2" xfId="662" xr:uid="{00000000-0005-0000-0000-000099020000}"/>
    <cellStyle name="Normal 3 6 9" xfId="663" xr:uid="{00000000-0005-0000-0000-00009A020000}"/>
    <cellStyle name="Normal 3 6 9 2" xfId="664" xr:uid="{00000000-0005-0000-0000-00009B020000}"/>
    <cellStyle name="Normal 3 7" xfId="665" xr:uid="{00000000-0005-0000-0000-00009C020000}"/>
    <cellStyle name="Normal 3 7 10" xfId="666" xr:uid="{00000000-0005-0000-0000-00009D020000}"/>
    <cellStyle name="Normal 3 7 10 2" xfId="667" xr:uid="{00000000-0005-0000-0000-00009E020000}"/>
    <cellStyle name="Normal 3 7 11" xfId="668" xr:uid="{00000000-0005-0000-0000-00009F020000}"/>
    <cellStyle name="Normal 3 7 11 2" xfId="669" xr:uid="{00000000-0005-0000-0000-0000A0020000}"/>
    <cellStyle name="Normal 3 7 12" xfId="670" xr:uid="{00000000-0005-0000-0000-0000A1020000}"/>
    <cellStyle name="Normal 3 7 12 2" xfId="671" xr:uid="{00000000-0005-0000-0000-0000A2020000}"/>
    <cellStyle name="Normal 3 7 13" xfId="672" xr:uid="{00000000-0005-0000-0000-0000A3020000}"/>
    <cellStyle name="Normal 3 7 13 2" xfId="673" xr:uid="{00000000-0005-0000-0000-0000A4020000}"/>
    <cellStyle name="Normal 3 7 2" xfId="674" xr:uid="{00000000-0005-0000-0000-0000A5020000}"/>
    <cellStyle name="Normal 3 7 2 2" xfId="675" xr:uid="{00000000-0005-0000-0000-0000A6020000}"/>
    <cellStyle name="Normal 3 7 3" xfId="676" xr:uid="{00000000-0005-0000-0000-0000A7020000}"/>
    <cellStyle name="Normal 3 7 3 2" xfId="677" xr:uid="{00000000-0005-0000-0000-0000A8020000}"/>
    <cellStyle name="Normal 3 7 4" xfId="678" xr:uid="{00000000-0005-0000-0000-0000A9020000}"/>
    <cellStyle name="Normal 3 7 4 2" xfId="679" xr:uid="{00000000-0005-0000-0000-0000AA020000}"/>
    <cellStyle name="Normal 3 7 5" xfId="680" xr:uid="{00000000-0005-0000-0000-0000AB020000}"/>
    <cellStyle name="Normal 3 7 5 2" xfId="681" xr:uid="{00000000-0005-0000-0000-0000AC020000}"/>
    <cellStyle name="Normal 3 7 6" xfId="682" xr:uid="{00000000-0005-0000-0000-0000AD020000}"/>
    <cellStyle name="Normal 3 7 6 2" xfId="683" xr:uid="{00000000-0005-0000-0000-0000AE020000}"/>
    <cellStyle name="Normal 3 7 7" xfId="684" xr:uid="{00000000-0005-0000-0000-0000AF020000}"/>
    <cellStyle name="Normal 3 7 7 2" xfId="685" xr:uid="{00000000-0005-0000-0000-0000B0020000}"/>
    <cellStyle name="Normal 3 7 8" xfId="686" xr:uid="{00000000-0005-0000-0000-0000B1020000}"/>
    <cellStyle name="Normal 3 7 8 2" xfId="687" xr:uid="{00000000-0005-0000-0000-0000B2020000}"/>
    <cellStyle name="Normal 3 7 9" xfId="688" xr:uid="{00000000-0005-0000-0000-0000B3020000}"/>
    <cellStyle name="Normal 3 7 9 2" xfId="689" xr:uid="{00000000-0005-0000-0000-0000B4020000}"/>
    <cellStyle name="Normal 3 8" xfId="690" xr:uid="{00000000-0005-0000-0000-0000B5020000}"/>
    <cellStyle name="Normal 3 9" xfId="691" xr:uid="{00000000-0005-0000-0000-0000B6020000}"/>
    <cellStyle name="Normal 3_Commitment 7th Avenue textra microfiber mini set" xfId="692" xr:uid="{00000000-0005-0000-0000-0000B7020000}"/>
    <cellStyle name="Normal 4" xfId="693" xr:uid="{00000000-0005-0000-0000-0000B8020000}"/>
    <cellStyle name="Normal 4 10" xfId="694" xr:uid="{00000000-0005-0000-0000-0000B9020000}"/>
    <cellStyle name="Normal 4 10 2" xfId="695" xr:uid="{00000000-0005-0000-0000-0000BA020000}"/>
    <cellStyle name="Normal 4 11" xfId="696" xr:uid="{00000000-0005-0000-0000-0000BB020000}"/>
    <cellStyle name="Normal 4 11 2" xfId="697" xr:uid="{00000000-0005-0000-0000-0000BC020000}"/>
    <cellStyle name="Normal 4 12" xfId="698" xr:uid="{00000000-0005-0000-0000-0000BD020000}"/>
    <cellStyle name="Normal 4 12 2" xfId="699" xr:uid="{00000000-0005-0000-0000-0000BE020000}"/>
    <cellStyle name="Normal 4 13" xfId="700" xr:uid="{00000000-0005-0000-0000-0000BF020000}"/>
    <cellStyle name="Normal 4 13 2" xfId="701" xr:uid="{00000000-0005-0000-0000-0000C0020000}"/>
    <cellStyle name="Normal 4 14" xfId="702" xr:uid="{00000000-0005-0000-0000-0000C1020000}"/>
    <cellStyle name="Normal 4 14 2" xfId="703" xr:uid="{00000000-0005-0000-0000-0000C2020000}"/>
    <cellStyle name="Normal 4 15" xfId="704" xr:uid="{00000000-0005-0000-0000-0000C3020000}"/>
    <cellStyle name="Normal 4 15 2" xfId="705" xr:uid="{00000000-0005-0000-0000-0000C4020000}"/>
    <cellStyle name="Normal 4 16" xfId="706" xr:uid="{00000000-0005-0000-0000-0000C5020000}"/>
    <cellStyle name="Normal 4 16 2" xfId="707" xr:uid="{00000000-0005-0000-0000-0000C6020000}"/>
    <cellStyle name="Normal 4 17" xfId="708" xr:uid="{00000000-0005-0000-0000-0000C7020000}"/>
    <cellStyle name="Normal 4 17 2" xfId="709" xr:uid="{00000000-0005-0000-0000-0000C8020000}"/>
    <cellStyle name="Normal 4 18" xfId="710" xr:uid="{00000000-0005-0000-0000-0000C9020000}"/>
    <cellStyle name="Normal 4 18 2" xfId="711" xr:uid="{00000000-0005-0000-0000-0000CA020000}"/>
    <cellStyle name="Normal 4 19" xfId="1311" xr:uid="{C02F2873-7C7B-4CAB-A72C-2FEAD0515F59}"/>
    <cellStyle name="Normal 4 2" xfId="712" xr:uid="{00000000-0005-0000-0000-0000CB020000}"/>
    <cellStyle name="Normal 4 2 2" xfId="713" xr:uid="{00000000-0005-0000-0000-0000CC020000}"/>
    <cellStyle name="Normal 4 2 3" xfId="714" xr:uid="{00000000-0005-0000-0000-0000CD020000}"/>
    <cellStyle name="Normal 4 2 3 2" xfId="1312" xr:uid="{F685D83F-BDE9-4375-A9C9-0CC94AD25C38}"/>
    <cellStyle name="Normal 4 3" xfId="715" xr:uid="{00000000-0005-0000-0000-0000CE020000}"/>
    <cellStyle name="Normal 4 3 2" xfId="716" xr:uid="{00000000-0005-0000-0000-0000CF020000}"/>
    <cellStyle name="Normal 4 4" xfId="717" xr:uid="{00000000-0005-0000-0000-0000D0020000}"/>
    <cellStyle name="Normal 4 4 2" xfId="718" xr:uid="{00000000-0005-0000-0000-0000D1020000}"/>
    <cellStyle name="Normal 4 5" xfId="719" xr:uid="{00000000-0005-0000-0000-0000D2020000}"/>
    <cellStyle name="Normal 4 5 2" xfId="720" xr:uid="{00000000-0005-0000-0000-0000D3020000}"/>
    <cellStyle name="Normal 4 6" xfId="721" xr:uid="{00000000-0005-0000-0000-0000D4020000}"/>
    <cellStyle name="Normal 4 6 2" xfId="722" xr:uid="{00000000-0005-0000-0000-0000D5020000}"/>
    <cellStyle name="Normal 4 7" xfId="723" xr:uid="{00000000-0005-0000-0000-0000D6020000}"/>
    <cellStyle name="Normal 4 7 2" xfId="724" xr:uid="{00000000-0005-0000-0000-0000D7020000}"/>
    <cellStyle name="Normal 4 8" xfId="725" xr:uid="{00000000-0005-0000-0000-0000D8020000}"/>
    <cellStyle name="Normal 4 8 2" xfId="726" xr:uid="{00000000-0005-0000-0000-0000D9020000}"/>
    <cellStyle name="Normal 4 9" xfId="727" xr:uid="{00000000-0005-0000-0000-0000DA020000}"/>
    <cellStyle name="Normal 4 9 2" xfId="728" xr:uid="{00000000-0005-0000-0000-0000DB020000}"/>
    <cellStyle name="Normal 41" xfId="729" xr:uid="{00000000-0005-0000-0000-0000DC020000}"/>
    <cellStyle name="Normal 46" xfId="730" xr:uid="{00000000-0005-0000-0000-0000DD020000}"/>
    <cellStyle name="Normal 47" xfId="731" xr:uid="{00000000-0005-0000-0000-0000DE020000}"/>
    <cellStyle name="Normal 48" xfId="732" xr:uid="{00000000-0005-0000-0000-0000DF020000}"/>
    <cellStyle name="Normal 49 2" xfId="733" xr:uid="{00000000-0005-0000-0000-0000E0020000}"/>
    <cellStyle name="Normal 49 3" xfId="734" xr:uid="{00000000-0005-0000-0000-0000E1020000}"/>
    <cellStyle name="Normal 5" xfId="735" xr:uid="{00000000-0005-0000-0000-0000E2020000}"/>
    <cellStyle name="Normal 5 10" xfId="736" xr:uid="{00000000-0005-0000-0000-0000E3020000}"/>
    <cellStyle name="Normal 5 10 2" xfId="737" xr:uid="{00000000-0005-0000-0000-0000E4020000}"/>
    <cellStyle name="Normal 5 11" xfId="738" xr:uid="{00000000-0005-0000-0000-0000E5020000}"/>
    <cellStyle name="Normal 5 11 2" xfId="739" xr:uid="{00000000-0005-0000-0000-0000E6020000}"/>
    <cellStyle name="Normal 5 12" xfId="740" xr:uid="{00000000-0005-0000-0000-0000E7020000}"/>
    <cellStyle name="Normal 5 12 2" xfId="741" xr:uid="{00000000-0005-0000-0000-0000E8020000}"/>
    <cellStyle name="Normal 5 13" xfId="742" xr:uid="{00000000-0005-0000-0000-0000E9020000}"/>
    <cellStyle name="Normal 5 13 2" xfId="743" xr:uid="{00000000-0005-0000-0000-0000EA020000}"/>
    <cellStyle name="Normal 5 14" xfId="744" xr:uid="{00000000-0005-0000-0000-0000EB020000}"/>
    <cellStyle name="Normal 5 14 2" xfId="745" xr:uid="{00000000-0005-0000-0000-0000EC020000}"/>
    <cellStyle name="Normal 5 15" xfId="746" xr:uid="{00000000-0005-0000-0000-0000ED020000}"/>
    <cellStyle name="Normal 5 15 2" xfId="747" xr:uid="{00000000-0005-0000-0000-0000EE020000}"/>
    <cellStyle name="Normal 5 16" xfId="748" xr:uid="{00000000-0005-0000-0000-0000EF020000}"/>
    <cellStyle name="Normal 5 16 2" xfId="749" xr:uid="{00000000-0005-0000-0000-0000F0020000}"/>
    <cellStyle name="Normal 5 17" xfId="750" xr:uid="{00000000-0005-0000-0000-0000F1020000}"/>
    <cellStyle name="Normal 5 17 2" xfId="751" xr:uid="{00000000-0005-0000-0000-0000F2020000}"/>
    <cellStyle name="Normal 5 18" xfId="752" xr:uid="{00000000-0005-0000-0000-0000F3020000}"/>
    <cellStyle name="Normal 5 18 2" xfId="753" xr:uid="{00000000-0005-0000-0000-0000F4020000}"/>
    <cellStyle name="Normal 5 19" xfId="1313" xr:uid="{79A8970C-E15F-4BDA-BBC9-F4B04DE716E1}"/>
    <cellStyle name="Normal 5 2" xfId="754" xr:uid="{00000000-0005-0000-0000-0000F5020000}"/>
    <cellStyle name="Normal 5 2 2" xfId="755" xr:uid="{00000000-0005-0000-0000-0000F6020000}"/>
    <cellStyle name="Normal 5 3" xfId="756" xr:uid="{00000000-0005-0000-0000-0000F7020000}"/>
    <cellStyle name="Normal 5 3 2" xfId="757" xr:uid="{00000000-0005-0000-0000-0000F8020000}"/>
    <cellStyle name="Normal 5 4" xfId="758" xr:uid="{00000000-0005-0000-0000-0000F9020000}"/>
    <cellStyle name="Normal 5 4 2" xfId="759" xr:uid="{00000000-0005-0000-0000-0000FA020000}"/>
    <cellStyle name="Normal 5 5" xfId="760" xr:uid="{00000000-0005-0000-0000-0000FB020000}"/>
    <cellStyle name="Normal 5 5 2" xfId="761" xr:uid="{00000000-0005-0000-0000-0000FC020000}"/>
    <cellStyle name="Normal 5 6" xfId="762" xr:uid="{00000000-0005-0000-0000-0000FD020000}"/>
    <cellStyle name="Normal 5 6 2" xfId="763" xr:uid="{00000000-0005-0000-0000-0000FE020000}"/>
    <cellStyle name="Normal 5 7" xfId="764" xr:uid="{00000000-0005-0000-0000-0000FF020000}"/>
    <cellStyle name="Normal 5 7 2" xfId="765" xr:uid="{00000000-0005-0000-0000-000000030000}"/>
    <cellStyle name="Normal 5 8" xfId="766" xr:uid="{00000000-0005-0000-0000-000001030000}"/>
    <cellStyle name="Normal 5 8 2" xfId="767" xr:uid="{00000000-0005-0000-0000-000002030000}"/>
    <cellStyle name="Normal 5 9" xfId="768" xr:uid="{00000000-0005-0000-0000-000003030000}"/>
    <cellStyle name="Normal 5 9 2" xfId="769" xr:uid="{00000000-0005-0000-0000-000004030000}"/>
    <cellStyle name="Normal 50 2" xfId="770" xr:uid="{00000000-0005-0000-0000-000005030000}"/>
    <cellStyle name="Normal 50 3" xfId="771" xr:uid="{00000000-0005-0000-0000-000006030000}"/>
    <cellStyle name="Normal 51 2" xfId="772" xr:uid="{00000000-0005-0000-0000-000007030000}"/>
    <cellStyle name="Normal 51 3" xfId="773" xr:uid="{00000000-0005-0000-0000-000008030000}"/>
    <cellStyle name="Normal 52 2" xfId="774" xr:uid="{00000000-0005-0000-0000-000009030000}"/>
    <cellStyle name="Normal 52 3" xfId="775" xr:uid="{00000000-0005-0000-0000-00000A030000}"/>
    <cellStyle name="Normal 53 2" xfId="776" xr:uid="{00000000-0005-0000-0000-00000B030000}"/>
    <cellStyle name="Normal 53 3" xfId="777" xr:uid="{00000000-0005-0000-0000-00000C030000}"/>
    <cellStyle name="Normal 54" xfId="778" xr:uid="{00000000-0005-0000-0000-00000D030000}"/>
    <cellStyle name="Normal 54 2" xfId="779" xr:uid="{00000000-0005-0000-0000-00000E030000}"/>
    <cellStyle name="Normal 54 3" xfId="780" xr:uid="{00000000-0005-0000-0000-00000F030000}"/>
    <cellStyle name="Normal 55 2" xfId="781" xr:uid="{00000000-0005-0000-0000-000010030000}"/>
    <cellStyle name="Normal 55 3" xfId="782" xr:uid="{00000000-0005-0000-0000-000011030000}"/>
    <cellStyle name="Normal 56 2" xfId="783" xr:uid="{00000000-0005-0000-0000-000012030000}"/>
    <cellStyle name="Normal 56 3" xfId="784" xr:uid="{00000000-0005-0000-0000-000013030000}"/>
    <cellStyle name="Normal 57 2" xfId="785" xr:uid="{00000000-0005-0000-0000-000014030000}"/>
    <cellStyle name="Normal 57 3" xfId="786" xr:uid="{00000000-0005-0000-0000-000015030000}"/>
    <cellStyle name="Normal 58 2" xfId="787" xr:uid="{00000000-0005-0000-0000-000016030000}"/>
    <cellStyle name="Normal 58 3" xfId="788" xr:uid="{00000000-0005-0000-0000-000017030000}"/>
    <cellStyle name="Normal 59 2" xfId="789" xr:uid="{00000000-0005-0000-0000-000018030000}"/>
    <cellStyle name="Normal 59 3" xfId="790" xr:uid="{00000000-0005-0000-0000-000019030000}"/>
    <cellStyle name="Normal 6" xfId="791" xr:uid="{00000000-0005-0000-0000-00001A030000}"/>
    <cellStyle name="Normal 6 2" xfId="1314" xr:uid="{ABA1D823-684D-4808-B9D3-583DE8B95F6C}"/>
    <cellStyle name="Normal 60 2" xfId="792" xr:uid="{00000000-0005-0000-0000-00001B030000}"/>
    <cellStyle name="Normal 60 3" xfId="793" xr:uid="{00000000-0005-0000-0000-00001C030000}"/>
    <cellStyle name="Normal 61 2" xfId="794" xr:uid="{00000000-0005-0000-0000-00001D030000}"/>
    <cellStyle name="Normal 61 3" xfId="795" xr:uid="{00000000-0005-0000-0000-00001E030000}"/>
    <cellStyle name="Normal 62 2" xfId="796" xr:uid="{00000000-0005-0000-0000-00001F030000}"/>
    <cellStyle name="Normal 62 3" xfId="797" xr:uid="{00000000-0005-0000-0000-000020030000}"/>
    <cellStyle name="Normal 63 2" xfId="798" xr:uid="{00000000-0005-0000-0000-000021030000}"/>
    <cellStyle name="Normal 63 3" xfId="799" xr:uid="{00000000-0005-0000-0000-000022030000}"/>
    <cellStyle name="Normal 64 2" xfId="800" xr:uid="{00000000-0005-0000-0000-000023030000}"/>
    <cellStyle name="Normal 64 3" xfId="801" xr:uid="{00000000-0005-0000-0000-000024030000}"/>
    <cellStyle name="Normal 65 2" xfId="802" xr:uid="{00000000-0005-0000-0000-000025030000}"/>
    <cellStyle name="Normal 65 3" xfId="803" xr:uid="{00000000-0005-0000-0000-000026030000}"/>
    <cellStyle name="Normal 66 2" xfId="804" xr:uid="{00000000-0005-0000-0000-000027030000}"/>
    <cellStyle name="Normal 66 3" xfId="805" xr:uid="{00000000-0005-0000-0000-000028030000}"/>
    <cellStyle name="Normal 67 2" xfId="806" xr:uid="{00000000-0005-0000-0000-000029030000}"/>
    <cellStyle name="Normal 67 3" xfId="807" xr:uid="{00000000-0005-0000-0000-00002A030000}"/>
    <cellStyle name="Normal 68 2" xfId="808" xr:uid="{00000000-0005-0000-0000-00002B030000}"/>
    <cellStyle name="Normal 68 3" xfId="809" xr:uid="{00000000-0005-0000-0000-00002C030000}"/>
    <cellStyle name="Normal 69 2" xfId="810" xr:uid="{00000000-0005-0000-0000-00002D030000}"/>
    <cellStyle name="Normal 69 3" xfId="811" xr:uid="{00000000-0005-0000-0000-00002E030000}"/>
    <cellStyle name="Normal 7" xfId="812" xr:uid="{00000000-0005-0000-0000-00002F030000}"/>
    <cellStyle name="Normal 7 10" xfId="813" xr:uid="{00000000-0005-0000-0000-000030030000}"/>
    <cellStyle name="Normal 7 10 2" xfId="814" xr:uid="{00000000-0005-0000-0000-000031030000}"/>
    <cellStyle name="Normal 7 11" xfId="815" xr:uid="{00000000-0005-0000-0000-000032030000}"/>
    <cellStyle name="Normal 7 11 2" xfId="816" xr:uid="{00000000-0005-0000-0000-000033030000}"/>
    <cellStyle name="Normal 7 12" xfId="817" xr:uid="{00000000-0005-0000-0000-000034030000}"/>
    <cellStyle name="Normal 7 12 2" xfId="818" xr:uid="{00000000-0005-0000-0000-000035030000}"/>
    <cellStyle name="Normal 7 13" xfId="819" xr:uid="{00000000-0005-0000-0000-000036030000}"/>
    <cellStyle name="Normal 7 13 2" xfId="820" xr:uid="{00000000-0005-0000-0000-000037030000}"/>
    <cellStyle name="Normal 7 14" xfId="821" xr:uid="{00000000-0005-0000-0000-000038030000}"/>
    <cellStyle name="Normal 7 14 2" xfId="822" xr:uid="{00000000-0005-0000-0000-000039030000}"/>
    <cellStyle name="Normal 7 15" xfId="823" xr:uid="{00000000-0005-0000-0000-00003A030000}"/>
    <cellStyle name="Normal 7 15 2" xfId="824" xr:uid="{00000000-0005-0000-0000-00003B030000}"/>
    <cellStyle name="Normal 7 16" xfId="825" xr:uid="{00000000-0005-0000-0000-00003C030000}"/>
    <cellStyle name="Normal 7 16 2" xfId="826" xr:uid="{00000000-0005-0000-0000-00003D030000}"/>
    <cellStyle name="Normal 7 17" xfId="827" xr:uid="{00000000-0005-0000-0000-00003E030000}"/>
    <cellStyle name="Normal 7 17 2" xfId="828" xr:uid="{00000000-0005-0000-0000-00003F030000}"/>
    <cellStyle name="Normal 7 18" xfId="829" xr:uid="{00000000-0005-0000-0000-000040030000}"/>
    <cellStyle name="Normal 7 18 2" xfId="830" xr:uid="{00000000-0005-0000-0000-000041030000}"/>
    <cellStyle name="Normal 7 19" xfId="1315" xr:uid="{89C24370-288A-45E7-84FF-FFC71700BA6E}"/>
    <cellStyle name="Normal 7 2" xfId="831" xr:uid="{00000000-0005-0000-0000-000042030000}"/>
    <cellStyle name="Normal 7 2 2" xfId="832" xr:uid="{00000000-0005-0000-0000-000043030000}"/>
    <cellStyle name="Normal 7 3" xfId="833" xr:uid="{00000000-0005-0000-0000-000044030000}"/>
    <cellStyle name="Normal 7 3 2" xfId="834" xr:uid="{00000000-0005-0000-0000-000045030000}"/>
    <cellStyle name="Normal 7 4" xfId="835" xr:uid="{00000000-0005-0000-0000-000046030000}"/>
    <cellStyle name="Normal 7 4 2" xfId="836" xr:uid="{00000000-0005-0000-0000-000047030000}"/>
    <cellStyle name="Normal 7 5" xfId="837" xr:uid="{00000000-0005-0000-0000-000048030000}"/>
    <cellStyle name="Normal 7 5 2" xfId="838" xr:uid="{00000000-0005-0000-0000-000049030000}"/>
    <cellStyle name="Normal 7 6" xfId="839" xr:uid="{00000000-0005-0000-0000-00004A030000}"/>
    <cellStyle name="Normal 7 6 2" xfId="840" xr:uid="{00000000-0005-0000-0000-00004B030000}"/>
    <cellStyle name="Normal 7 7" xfId="841" xr:uid="{00000000-0005-0000-0000-00004C030000}"/>
    <cellStyle name="Normal 7 7 2" xfId="842" xr:uid="{00000000-0005-0000-0000-00004D030000}"/>
    <cellStyle name="Normal 7 8" xfId="843" xr:uid="{00000000-0005-0000-0000-00004E030000}"/>
    <cellStyle name="Normal 7 8 2" xfId="844" xr:uid="{00000000-0005-0000-0000-00004F030000}"/>
    <cellStyle name="Normal 7 9" xfId="845" xr:uid="{00000000-0005-0000-0000-000050030000}"/>
    <cellStyle name="Normal 7 9 2" xfId="846" xr:uid="{00000000-0005-0000-0000-000051030000}"/>
    <cellStyle name="Normal 70 2" xfId="847" xr:uid="{00000000-0005-0000-0000-000052030000}"/>
    <cellStyle name="Normal 70 3" xfId="848" xr:uid="{00000000-0005-0000-0000-000053030000}"/>
    <cellStyle name="Normal 71 2" xfId="849" xr:uid="{00000000-0005-0000-0000-000054030000}"/>
    <cellStyle name="Normal 71 3" xfId="850" xr:uid="{00000000-0005-0000-0000-000055030000}"/>
    <cellStyle name="Normal 72 2" xfId="851" xr:uid="{00000000-0005-0000-0000-000056030000}"/>
    <cellStyle name="Normal 72 3" xfId="852" xr:uid="{00000000-0005-0000-0000-000057030000}"/>
    <cellStyle name="Normal 73 2" xfId="853" xr:uid="{00000000-0005-0000-0000-000058030000}"/>
    <cellStyle name="Normal 73 3" xfId="854" xr:uid="{00000000-0005-0000-0000-000059030000}"/>
    <cellStyle name="Normal 74 2" xfId="855" xr:uid="{00000000-0005-0000-0000-00005A030000}"/>
    <cellStyle name="Normal 74 3" xfId="856" xr:uid="{00000000-0005-0000-0000-00005B030000}"/>
    <cellStyle name="Normal 75 2" xfId="857" xr:uid="{00000000-0005-0000-0000-00005C030000}"/>
    <cellStyle name="Normal 75 3" xfId="858" xr:uid="{00000000-0005-0000-0000-00005D030000}"/>
    <cellStyle name="Normal 76 2" xfId="859" xr:uid="{00000000-0005-0000-0000-00005E030000}"/>
    <cellStyle name="Normal 76 3" xfId="860" xr:uid="{00000000-0005-0000-0000-00005F030000}"/>
    <cellStyle name="Normal 77 2" xfId="861" xr:uid="{00000000-0005-0000-0000-000060030000}"/>
    <cellStyle name="Normal 77 3" xfId="862" xr:uid="{00000000-0005-0000-0000-000061030000}"/>
    <cellStyle name="Normal 78 2" xfId="863" xr:uid="{00000000-0005-0000-0000-000062030000}"/>
    <cellStyle name="Normal 78 3" xfId="864" xr:uid="{00000000-0005-0000-0000-000063030000}"/>
    <cellStyle name="Normal 79" xfId="865" xr:uid="{00000000-0005-0000-0000-000064030000}"/>
    <cellStyle name="Normal 79 2" xfId="866" xr:uid="{00000000-0005-0000-0000-000065030000}"/>
    <cellStyle name="Normal 79 2 2" xfId="867" xr:uid="{00000000-0005-0000-0000-000066030000}"/>
    <cellStyle name="Normal 79 3" xfId="868" xr:uid="{00000000-0005-0000-0000-000067030000}"/>
    <cellStyle name="Normal 79 3 2" xfId="869" xr:uid="{00000000-0005-0000-0000-000068030000}"/>
    <cellStyle name="Normal 79 4" xfId="870" xr:uid="{00000000-0005-0000-0000-000069030000}"/>
    <cellStyle name="Normal 8" xfId="871" xr:uid="{00000000-0005-0000-0000-00006A030000}"/>
    <cellStyle name="Normal 8 2" xfId="872" xr:uid="{00000000-0005-0000-0000-00006B030000}"/>
    <cellStyle name="Normal 8 2 2" xfId="873" xr:uid="{00000000-0005-0000-0000-00006C030000}"/>
    <cellStyle name="Normal 8 3" xfId="874" xr:uid="{00000000-0005-0000-0000-00006D030000}"/>
    <cellStyle name="Normal 8 3 2" xfId="875" xr:uid="{00000000-0005-0000-0000-00006E030000}"/>
    <cellStyle name="Normal 8 4" xfId="876" xr:uid="{00000000-0005-0000-0000-00006F030000}"/>
    <cellStyle name="Normal 8 4 2" xfId="877" xr:uid="{00000000-0005-0000-0000-000070030000}"/>
    <cellStyle name="Normal 8 5" xfId="878" xr:uid="{00000000-0005-0000-0000-000071030000}"/>
    <cellStyle name="Normal 8 5 2" xfId="879" xr:uid="{00000000-0005-0000-0000-000072030000}"/>
    <cellStyle name="Normal 8 6" xfId="1316" xr:uid="{74EDFD4D-E210-4C1E-9183-B8A88578A6A3}"/>
    <cellStyle name="Normal 80" xfId="880" xr:uid="{00000000-0005-0000-0000-000073030000}"/>
    <cellStyle name="Normal 80 2" xfId="881" xr:uid="{00000000-0005-0000-0000-000074030000}"/>
    <cellStyle name="Normal 80 2 2" xfId="882" xr:uid="{00000000-0005-0000-0000-000075030000}"/>
    <cellStyle name="Normal 80 3" xfId="883" xr:uid="{00000000-0005-0000-0000-000076030000}"/>
    <cellStyle name="Normal 80 3 2" xfId="884" xr:uid="{00000000-0005-0000-0000-000077030000}"/>
    <cellStyle name="Normal 80 4" xfId="885" xr:uid="{00000000-0005-0000-0000-000078030000}"/>
    <cellStyle name="Normal 81" xfId="886" xr:uid="{00000000-0005-0000-0000-000079030000}"/>
    <cellStyle name="Normal 81 2" xfId="887" xr:uid="{00000000-0005-0000-0000-00007A030000}"/>
    <cellStyle name="Normal 81 3" xfId="888" xr:uid="{00000000-0005-0000-0000-00007B030000}"/>
    <cellStyle name="Normal 82" xfId="889" xr:uid="{00000000-0005-0000-0000-00007C030000}"/>
    <cellStyle name="Normal 82 2" xfId="890" xr:uid="{00000000-0005-0000-0000-00007D030000}"/>
    <cellStyle name="Normal 82 3" xfId="891" xr:uid="{00000000-0005-0000-0000-00007E030000}"/>
    <cellStyle name="Normal 83" xfId="892" xr:uid="{00000000-0005-0000-0000-00007F030000}"/>
    <cellStyle name="Normal 83 2" xfId="893" xr:uid="{00000000-0005-0000-0000-000080030000}"/>
    <cellStyle name="Normal 83 3" xfId="894" xr:uid="{00000000-0005-0000-0000-000081030000}"/>
    <cellStyle name="Normal 84" xfId="895" xr:uid="{00000000-0005-0000-0000-000082030000}"/>
    <cellStyle name="Normal 84 2" xfId="896" xr:uid="{00000000-0005-0000-0000-000083030000}"/>
    <cellStyle name="Normal 84 3" xfId="897" xr:uid="{00000000-0005-0000-0000-000084030000}"/>
    <cellStyle name="Normal 85" xfId="898" xr:uid="{00000000-0005-0000-0000-000085030000}"/>
    <cellStyle name="Normal 85 2" xfId="899" xr:uid="{00000000-0005-0000-0000-000086030000}"/>
    <cellStyle name="Normal 85 3" xfId="900" xr:uid="{00000000-0005-0000-0000-000087030000}"/>
    <cellStyle name="Normal 86" xfId="901" xr:uid="{00000000-0005-0000-0000-000088030000}"/>
    <cellStyle name="Normal 86 2" xfId="902" xr:uid="{00000000-0005-0000-0000-000089030000}"/>
    <cellStyle name="Normal 86 3" xfId="903" xr:uid="{00000000-0005-0000-0000-00008A030000}"/>
    <cellStyle name="Normal 87" xfId="904" xr:uid="{00000000-0005-0000-0000-00008B030000}"/>
    <cellStyle name="Normal 87 2" xfId="905" xr:uid="{00000000-0005-0000-0000-00008C030000}"/>
    <cellStyle name="Normal 87 3" xfId="906" xr:uid="{00000000-0005-0000-0000-00008D030000}"/>
    <cellStyle name="Normal 88" xfId="907" xr:uid="{00000000-0005-0000-0000-00008E030000}"/>
    <cellStyle name="Normal 88 2" xfId="908" xr:uid="{00000000-0005-0000-0000-00008F030000}"/>
    <cellStyle name="Normal 88 3" xfId="909" xr:uid="{00000000-0005-0000-0000-000090030000}"/>
    <cellStyle name="Normal 89" xfId="910" xr:uid="{00000000-0005-0000-0000-000091030000}"/>
    <cellStyle name="Normal 89 2" xfId="911" xr:uid="{00000000-0005-0000-0000-000092030000}"/>
    <cellStyle name="Normal 89 3" xfId="912" xr:uid="{00000000-0005-0000-0000-000093030000}"/>
    <cellStyle name="Normal 9" xfId="913" xr:uid="{00000000-0005-0000-0000-000094030000}"/>
    <cellStyle name="Normal 9 2" xfId="914" xr:uid="{00000000-0005-0000-0000-000095030000}"/>
    <cellStyle name="Normal 9 2 2" xfId="915" xr:uid="{00000000-0005-0000-0000-000096030000}"/>
    <cellStyle name="Normal 9 3" xfId="916" xr:uid="{00000000-0005-0000-0000-000097030000}"/>
    <cellStyle name="Normal 9 3 2" xfId="917" xr:uid="{00000000-0005-0000-0000-000098030000}"/>
    <cellStyle name="Normal 9 4" xfId="918" xr:uid="{00000000-0005-0000-0000-000099030000}"/>
    <cellStyle name="Normal 9 4 2" xfId="919" xr:uid="{00000000-0005-0000-0000-00009A030000}"/>
    <cellStyle name="Normal 9 5" xfId="920" xr:uid="{00000000-0005-0000-0000-00009B030000}"/>
    <cellStyle name="Normal 9 5 2" xfId="921" xr:uid="{00000000-0005-0000-0000-00009C030000}"/>
    <cellStyle name="Normal 9 6" xfId="1317" xr:uid="{82F0D797-2A42-4840-92DA-3F98C4384AE8}"/>
    <cellStyle name="Normal 90" xfId="922" xr:uid="{00000000-0005-0000-0000-00009D030000}"/>
    <cellStyle name="Normal 90 2" xfId="923" xr:uid="{00000000-0005-0000-0000-00009E030000}"/>
    <cellStyle name="Normal 90 3" xfId="924" xr:uid="{00000000-0005-0000-0000-00009F030000}"/>
    <cellStyle name="Normal 91" xfId="925" xr:uid="{00000000-0005-0000-0000-0000A0030000}"/>
    <cellStyle name="Normal 91 2" xfId="926" xr:uid="{00000000-0005-0000-0000-0000A1030000}"/>
    <cellStyle name="Normal 91 3" xfId="927" xr:uid="{00000000-0005-0000-0000-0000A2030000}"/>
    <cellStyle name="Normal 92" xfId="928" xr:uid="{00000000-0005-0000-0000-0000A3030000}"/>
    <cellStyle name="Normal 92 2" xfId="929" xr:uid="{00000000-0005-0000-0000-0000A4030000}"/>
    <cellStyle name="Normal 92 3" xfId="930" xr:uid="{00000000-0005-0000-0000-0000A5030000}"/>
    <cellStyle name="Normal 93" xfId="931" xr:uid="{00000000-0005-0000-0000-0000A6030000}"/>
    <cellStyle name="Normal 93 2" xfId="932" xr:uid="{00000000-0005-0000-0000-0000A7030000}"/>
    <cellStyle name="Normal 93 3" xfId="933" xr:uid="{00000000-0005-0000-0000-0000A8030000}"/>
    <cellStyle name="Normal 94" xfId="934" xr:uid="{00000000-0005-0000-0000-0000A9030000}"/>
    <cellStyle name="Normal 94 2" xfId="935" xr:uid="{00000000-0005-0000-0000-0000AA030000}"/>
    <cellStyle name="Normal 94 3" xfId="936" xr:uid="{00000000-0005-0000-0000-0000AB030000}"/>
    <cellStyle name="Normal 95" xfId="937" xr:uid="{00000000-0005-0000-0000-0000AC030000}"/>
    <cellStyle name="Normal 95 2" xfId="938" xr:uid="{00000000-0005-0000-0000-0000AD030000}"/>
    <cellStyle name="Normal 95 3" xfId="939" xr:uid="{00000000-0005-0000-0000-0000AE030000}"/>
    <cellStyle name="Normal 96" xfId="940" xr:uid="{00000000-0005-0000-0000-0000AF030000}"/>
    <cellStyle name="Normal 96 2" xfId="941" xr:uid="{00000000-0005-0000-0000-0000B0030000}"/>
    <cellStyle name="Normal 96 2 2" xfId="942" xr:uid="{00000000-0005-0000-0000-0000B1030000}"/>
    <cellStyle name="Normal 96 3" xfId="943" xr:uid="{00000000-0005-0000-0000-0000B2030000}"/>
    <cellStyle name="Normal 97" xfId="944" xr:uid="{00000000-0005-0000-0000-0000B3030000}"/>
    <cellStyle name="Normal 97 2" xfId="945" xr:uid="{00000000-0005-0000-0000-0000B4030000}"/>
    <cellStyle name="Normal_2010 NY-showroom sheet set for JCP 0330 2" xfId="1410" xr:uid="{246B81D7-11E2-4645-A04F-66658D328462}"/>
    <cellStyle name="Normal1" xfId="946" xr:uid="{00000000-0005-0000-0000-0000BA030000}"/>
    <cellStyle name="Normal1 2" xfId="1318" xr:uid="{8349CE9C-7A11-47A7-A82A-1222A43EE0D0}"/>
    <cellStyle name="Note 10" xfId="947" xr:uid="{00000000-0005-0000-0000-0000BB030000}"/>
    <cellStyle name="Note 10 2" xfId="948" xr:uid="{00000000-0005-0000-0000-0000BC030000}"/>
    <cellStyle name="Note 10 3" xfId="949" xr:uid="{00000000-0005-0000-0000-0000BD030000}"/>
    <cellStyle name="Note 10 4" xfId="950" xr:uid="{00000000-0005-0000-0000-0000BE030000}"/>
    <cellStyle name="Note 10 5" xfId="951" xr:uid="{00000000-0005-0000-0000-0000BF030000}"/>
    <cellStyle name="Note 10 6" xfId="952" xr:uid="{00000000-0005-0000-0000-0000C0030000}"/>
    <cellStyle name="Note 10 7" xfId="953" xr:uid="{00000000-0005-0000-0000-0000C1030000}"/>
    <cellStyle name="Note 10_Ecommerce Sheet set Committment update 120902 (2)" xfId="954" xr:uid="{00000000-0005-0000-0000-0000C2030000}"/>
    <cellStyle name="Note 11" xfId="955" xr:uid="{00000000-0005-0000-0000-0000C3030000}"/>
    <cellStyle name="Note 11 2" xfId="956" xr:uid="{00000000-0005-0000-0000-0000C4030000}"/>
    <cellStyle name="Note 11 3" xfId="957" xr:uid="{00000000-0005-0000-0000-0000C5030000}"/>
    <cellStyle name="Note 11 4" xfId="958" xr:uid="{00000000-0005-0000-0000-0000C6030000}"/>
    <cellStyle name="Note 11 5" xfId="959" xr:uid="{00000000-0005-0000-0000-0000C7030000}"/>
    <cellStyle name="Note 11 6" xfId="960" xr:uid="{00000000-0005-0000-0000-0000C8030000}"/>
    <cellStyle name="Note 11 7" xfId="961" xr:uid="{00000000-0005-0000-0000-0000C9030000}"/>
    <cellStyle name="Note 11_Ecommerce Sheet set Committment update 120902 (2)" xfId="962" xr:uid="{00000000-0005-0000-0000-0000CA030000}"/>
    <cellStyle name="Note 12" xfId="963" xr:uid="{00000000-0005-0000-0000-0000CB030000}"/>
    <cellStyle name="Note 12 2" xfId="964" xr:uid="{00000000-0005-0000-0000-0000CC030000}"/>
    <cellStyle name="Note 12 3" xfId="965" xr:uid="{00000000-0005-0000-0000-0000CD030000}"/>
    <cellStyle name="Note 12 4" xfId="966" xr:uid="{00000000-0005-0000-0000-0000CE030000}"/>
    <cellStyle name="Note 12 5" xfId="967" xr:uid="{00000000-0005-0000-0000-0000CF030000}"/>
    <cellStyle name="Note 12 6" xfId="968" xr:uid="{00000000-0005-0000-0000-0000D0030000}"/>
    <cellStyle name="Note 12 7" xfId="969" xr:uid="{00000000-0005-0000-0000-0000D1030000}"/>
    <cellStyle name="Note 12_Ecommerce Sheet set Committment update 120902 (2)" xfId="970" xr:uid="{00000000-0005-0000-0000-0000D2030000}"/>
    <cellStyle name="Note 13" xfId="971" xr:uid="{00000000-0005-0000-0000-0000D3030000}"/>
    <cellStyle name="Note 13 2" xfId="972" xr:uid="{00000000-0005-0000-0000-0000D4030000}"/>
    <cellStyle name="Note 13 3" xfId="973" xr:uid="{00000000-0005-0000-0000-0000D5030000}"/>
    <cellStyle name="Note 13 4" xfId="974" xr:uid="{00000000-0005-0000-0000-0000D6030000}"/>
    <cellStyle name="Note 13 5" xfId="975" xr:uid="{00000000-0005-0000-0000-0000D7030000}"/>
    <cellStyle name="Note 13 6" xfId="976" xr:uid="{00000000-0005-0000-0000-0000D8030000}"/>
    <cellStyle name="Note 13 7" xfId="977" xr:uid="{00000000-0005-0000-0000-0000D9030000}"/>
    <cellStyle name="Note 13_Ecommerce Sheet set Committment update 120902 (2)" xfId="978" xr:uid="{00000000-0005-0000-0000-0000DA030000}"/>
    <cellStyle name="Note 14" xfId="979" xr:uid="{00000000-0005-0000-0000-0000DB030000}"/>
    <cellStyle name="Note 14 2" xfId="980" xr:uid="{00000000-0005-0000-0000-0000DC030000}"/>
    <cellStyle name="Note 14 3" xfId="981" xr:uid="{00000000-0005-0000-0000-0000DD030000}"/>
    <cellStyle name="Note 14 4" xfId="982" xr:uid="{00000000-0005-0000-0000-0000DE030000}"/>
    <cellStyle name="Note 14 5" xfId="983" xr:uid="{00000000-0005-0000-0000-0000DF030000}"/>
    <cellStyle name="Note 14 6" xfId="984" xr:uid="{00000000-0005-0000-0000-0000E0030000}"/>
    <cellStyle name="Note 14 7" xfId="985" xr:uid="{00000000-0005-0000-0000-0000E1030000}"/>
    <cellStyle name="Note 14_Ecommerce Sheet set Committment update 120902 (2)" xfId="986" xr:uid="{00000000-0005-0000-0000-0000E2030000}"/>
    <cellStyle name="Note 15" xfId="987" xr:uid="{00000000-0005-0000-0000-0000E3030000}"/>
    <cellStyle name="Note 15 2" xfId="988" xr:uid="{00000000-0005-0000-0000-0000E4030000}"/>
    <cellStyle name="Note 15 3" xfId="989" xr:uid="{00000000-0005-0000-0000-0000E5030000}"/>
    <cellStyle name="Note 15_Ecommerce Sheet set Committment update 120902 (2)" xfId="990" xr:uid="{00000000-0005-0000-0000-0000E6030000}"/>
    <cellStyle name="Note 16" xfId="991" xr:uid="{00000000-0005-0000-0000-0000E7030000}"/>
    <cellStyle name="Note 16 2" xfId="992" xr:uid="{00000000-0005-0000-0000-0000E8030000}"/>
    <cellStyle name="Note 16 3" xfId="993" xr:uid="{00000000-0005-0000-0000-0000E9030000}"/>
    <cellStyle name="Note 16_Ecommerce Sheet set Committment update 120902 (2)" xfId="994" xr:uid="{00000000-0005-0000-0000-0000EA030000}"/>
    <cellStyle name="Note 2" xfId="995" xr:uid="{00000000-0005-0000-0000-0000EB030000}"/>
    <cellStyle name="Note 2 2" xfId="996" xr:uid="{00000000-0005-0000-0000-0000EC030000}"/>
    <cellStyle name="Note 2 3" xfId="997" xr:uid="{00000000-0005-0000-0000-0000ED030000}"/>
    <cellStyle name="Note 2 4" xfId="998" xr:uid="{00000000-0005-0000-0000-0000EE030000}"/>
    <cellStyle name="Note 2 5" xfId="999" xr:uid="{00000000-0005-0000-0000-0000EF030000}"/>
    <cellStyle name="Note 2 6" xfId="1000" xr:uid="{00000000-0005-0000-0000-0000F0030000}"/>
    <cellStyle name="Note 2 7" xfId="1001" xr:uid="{00000000-0005-0000-0000-0000F1030000}"/>
    <cellStyle name="Note 2 8" xfId="1002" xr:uid="{00000000-0005-0000-0000-0000F2030000}"/>
    <cellStyle name="Note 2 8 2" xfId="1319" xr:uid="{F50212E5-F1CC-4340-A67A-9C1C9589B864}"/>
    <cellStyle name="Note 2_Ecommerce Sheet set Committment update 120902 (2)" xfId="1003" xr:uid="{00000000-0005-0000-0000-0000F3030000}"/>
    <cellStyle name="Note 3" xfId="1004" xr:uid="{00000000-0005-0000-0000-0000F4030000}"/>
    <cellStyle name="Note 3 2" xfId="1005" xr:uid="{00000000-0005-0000-0000-0000F5030000}"/>
    <cellStyle name="Note 3 3" xfId="1006" xr:uid="{00000000-0005-0000-0000-0000F6030000}"/>
    <cellStyle name="Note 3 4" xfId="1007" xr:uid="{00000000-0005-0000-0000-0000F7030000}"/>
    <cellStyle name="Note 3 5" xfId="1008" xr:uid="{00000000-0005-0000-0000-0000F8030000}"/>
    <cellStyle name="Note 3 6" xfId="1009" xr:uid="{00000000-0005-0000-0000-0000F9030000}"/>
    <cellStyle name="Note 3 7" xfId="1010" xr:uid="{00000000-0005-0000-0000-0000FA030000}"/>
    <cellStyle name="Note 3_Ecommerce Sheet set Committment update 120902 (2)" xfId="1011" xr:uid="{00000000-0005-0000-0000-0000FB030000}"/>
    <cellStyle name="Note 4" xfId="1012" xr:uid="{00000000-0005-0000-0000-0000FC030000}"/>
    <cellStyle name="Note 4 2" xfId="1013" xr:uid="{00000000-0005-0000-0000-0000FD030000}"/>
    <cellStyle name="Note 4 3" xfId="1014" xr:uid="{00000000-0005-0000-0000-0000FE030000}"/>
    <cellStyle name="Note 4 4" xfId="1015" xr:uid="{00000000-0005-0000-0000-0000FF030000}"/>
    <cellStyle name="Note 4 5" xfId="1016" xr:uid="{00000000-0005-0000-0000-000000040000}"/>
    <cellStyle name="Note 4 6" xfId="1017" xr:uid="{00000000-0005-0000-0000-000001040000}"/>
    <cellStyle name="Note 4 7" xfId="1018" xr:uid="{00000000-0005-0000-0000-000002040000}"/>
    <cellStyle name="Note 4_Ecommerce Sheet set Committment update 120902 (2)" xfId="1019" xr:uid="{00000000-0005-0000-0000-000003040000}"/>
    <cellStyle name="Note 5" xfId="1020" xr:uid="{00000000-0005-0000-0000-000004040000}"/>
    <cellStyle name="Note 5 2" xfId="1021" xr:uid="{00000000-0005-0000-0000-000005040000}"/>
    <cellStyle name="Note 5 3" xfId="1022" xr:uid="{00000000-0005-0000-0000-000006040000}"/>
    <cellStyle name="Note 5 4" xfId="1023" xr:uid="{00000000-0005-0000-0000-000007040000}"/>
    <cellStyle name="Note 5 5" xfId="1024" xr:uid="{00000000-0005-0000-0000-000008040000}"/>
    <cellStyle name="Note 5 6" xfId="1025" xr:uid="{00000000-0005-0000-0000-000009040000}"/>
    <cellStyle name="Note 5 7" xfId="1026" xr:uid="{00000000-0005-0000-0000-00000A040000}"/>
    <cellStyle name="Note 5_Ecommerce Sheet set Committment update 120902 (2)" xfId="1027" xr:uid="{00000000-0005-0000-0000-00000B040000}"/>
    <cellStyle name="Note 6" xfId="1028" xr:uid="{00000000-0005-0000-0000-00000C040000}"/>
    <cellStyle name="Note 6 2" xfId="1029" xr:uid="{00000000-0005-0000-0000-00000D040000}"/>
    <cellStyle name="Note 6 3" xfId="1030" xr:uid="{00000000-0005-0000-0000-00000E040000}"/>
    <cellStyle name="Note 6 4" xfId="1031" xr:uid="{00000000-0005-0000-0000-00000F040000}"/>
    <cellStyle name="Note 6 5" xfId="1032" xr:uid="{00000000-0005-0000-0000-000010040000}"/>
    <cellStyle name="Note 6 6" xfId="1033" xr:uid="{00000000-0005-0000-0000-000011040000}"/>
    <cellStyle name="Note 6 7" xfId="1034" xr:uid="{00000000-0005-0000-0000-000012040000}"/>
    <cellStyle name="Note 6_Ecommerce Sheet set Committment update 120902 (2)" xfId="1035" xr:uid="{00000000-0005-0000-0000-000013040000}"/>
    <cellStyle name="Note 7" xfId="1036" xr:uid="{00000000-0005-0000-0000-000014040000}"/>
    <cellStyle name="Note 7 2" xfId="1037" xr:uid="{00000000-0005-0000-0000-000015040000}"/>
    <cellStyle name="Note 7 3" xfId="1038" xr:uid="{00000000-0005-0000-0000-000016040000}"/>
    <cellStyle name="Note 7 4" xfId="1039" xr:uid="{00000000-0005-0000-0000-000017040000}"/>
    <cellStyle name="Note 7 5" xfId="1040" xr:uid="{00000000-0005-0000-0000-000018040000}"/>
    <cellStyle name="Note 7 6" xfId="1041" xr:uid="{00000000-0005-0000-0000-000019040000}"/>
    <cellStyle name="Note 7 7" xfId="1042" xr:uid="{00000000-0005-0000-0000-00001A040000}"/>
    <cellStyle name="Note 7_Ecommerce Sheet set Committment update 120902 (2)" xfId="1043" xr:uid="{00000000-0005-0000-0000-00001B040000}"/>
    <cellStyle name="Note 8" xfId="1044" xr:uid="{00000000-0005-0000-0000-00001C040000}"/>
    <cellStyle name="Note 8 2" xfId="1045" xr:uid="{00000000-0005-0000-0000-00001D040000}"/>
    <cellStyle name="Note 8 3" xfId="1046" xr:uid="{00000000-0005-0000-0000-00001E040000}"/>
    <cellStyle name="Note 8 4" xfId="1047" xr:uid="{00000000-0005-0000-0000-00001F040000}"/>
    <cellStyle name="Note 8 5" xfId="1048" xr:uid="{00000000-0005-0000-0000-000020040000}"/>
    <cellStyle name="Note 8 6" xfId="1049" xr:uid="{00000000-0005-0000-0000-000021040000}"/>
    <cellStyle name="Note 8 7" xfId="1050" xr:uid="{00000000-0005-0000-0000-000022040000}"/>
    <cellStyle name="Note 8_Ecommerce Sheet set Committment update 120902 (2)" xfId="1051" xr:uid="{00000000-0005-0000-0000-000023040000}"/>
    <cellStyle name="Note 9" xfId="1052" xr:uid="{00000000-0005-0000-0000-000024040000}"/>
    <cellStyle name="Note 9 2" xfId="1053" xr:uid="{00000000-0005-0000-0000-000025040000}"/>
    <cellStyle name="Note 9 3" xfId="1054" xr:uid="{00000000-0005-0000-0000-000026040000}"/>
    <cellStyle name="Note 9 4" xfId="1055" xr:uid="{00000000-0005-0000-0000-000027040000}"/>
    <cellStyle name="Note 9 5" xfId="1056" xr:uid="{00000000-0005-0000-0000-000028040000}"/>
    <cellStyle name="Note 9 6" xfId="1057" xr:uid="{00000000-0005-0000-0000-000029040000}"/>
    <cellStyle name="Note 9 7" xfId="1058" xr:uid="{00000000-0005-0000-0000-00002A040000}"/>
    <cellStyle name="Note 9_Ecommerce Sheet set Committment update 120902 (2)" xfId="1059" xr:uid="{00000000-0005-0000-0000-00002B040000}"/>
    <cellStyle name="Output 2" xfId="1060" xr:uid="{00000000-0005-0000-0000-00002C040000}"/>
    <cellStyle name="Percent 2" xfId="1061" xr:uid="{00000000-0005-0000-0000-00002E040000}"/>
    <cellStyle name="Percent 2 2" xfId="1062" xr:uid="{00000000-0005-0000-0000-00002F040000}"/>
    <cellStyle name="Percent 2 2 2" xfId="1321" xr:uid="{6F4C6A4C-B9F3-4215-8EBF-010AB1568C9F}"/>
    <cellStyle name="Percent 2 3" xfId="1063" xr:uid="{00000000-0005-0000-0000-000030040000}"/>
    <cellStyle name="Percent 2 3 2" xfId="1322" xr:uid="{24E66403-3F59-41D0-9EDD-44EF386556D9}"/>
    <cellStyle name="Percent 2 4" xfId="1320" xr:uid="{1D54B0A7-0BE1-45AC-B466-CB2FEF35C2D5}"/>
    <cellStyle name="Percent 2 5" xfId="1408" xr:uid="{472238AC-7987-41BF-83BC-7EC57BABA345}"/>
    <cellStyle name="Percent 3" xfId="1064" xr:uid="{00000000-0005-0000-0000-000031040000}"/>
    <cellStyle name="Percent 3 2" xfId="1065" xr:uid="{00000000-0005-0000-0000-000032040000}"/>
    <cellStyle name="Percent 3 2 2" xfId="1324" xr:uid="{413009E1-8DE2-4D3C-AA73-B6D8FA88608B}"/>
    <cellStyle name="Percent 3 3" xfId="1323" xr:uid="{EB141675-1B49-4625-8AB7-3366ABC2AC45}"/>
    <cellStyle name="Percent 4" xfId="1066" xr:uid="{00000000-0005-0000-0000-000033040000}"/>
    <cellStyle name="Percent 4 2" xfId="1325" xr:uid="{2919A08C-E8AB-4DAB-B899-CBEBF8D1F864}"/>
    <cellStyle name="Percent 5" xfId="1067" xr:uid="{00000000-0005-0000-0000-000034040000}"/>
    <cellStyle name="Percent 6" xfId="1405" xr:uid="{576F1430-693D-4B72-98A4-6B21590D90FA}"/>
    <cellStyle name="Style 1" xfId="1068" xr:uid="{00000000-0005-0000-0000-000035040000}"/>
    <cellStyle name="Style 1 2" xfId="1326" xr:uid="{71B29F17-1DF8-48D3-9267-16C9CC27A07A}"/>
    <cellStyle name="TextStyle" xfId="1069" xr:uid="{00000000-0005-0000-0000-000036040000}"/>
    <cellStyle name="TextStyle 2" xfId="1327" xr:uid="{118F8C59-13C3-4471-8502-0839435DD7F9}"/>
    <cellStyle name="Title 2" xfId="1070" xr:uid="{00000000-0005-0000-0000-000037040000}"/>
    <cellStyle name="Total 2" xfId="1071" xr:uid="{00000000-0005-0000-0000-000038040000}"/>
    <cellStyle name="Warning Text 2" xfId="1072" xr:uid="{00000000-0005-0000-0000-000039040000}"/>
    <cellStyle name="百分比 2" xfId="1136" xr:uid="{00000000-0005-0000-0000-00007B040000}"/>
    <cellStyle name="百分比 2 2" xfId="1379" xr:uid="{CE13D5DF-AB11-4528-B4AE-7B7452B5771C}"/>
    <cellStyle name="百分比 2 3" xfId="1413" xr:uid="{45689D35-3A88-422B-9128-2CBBA5782DFA}"/>
    <cellStyle name="百分比 3" xfId="1409" xr:uid="{920EADD8-9B47-47CF-BE69-217735D7C0A7}"/>
    <cellStyle name="标题" xfId="1111" xr:uid="{00000000-0005-0000-0000-000061040000}"/>
    <cellStyle name="标题 1" xfId="1112" xr:uid="{00000000-0005-0000-0000-000062040000}"/>
    <cellStyle name="标题 1 2" xfId="1113" xr:uid="{00000000-0005-0000-0000-000063040000}"/>
    <cellStyle name="标题 1 2 2" xfId="1357" xr:uid="{3C8B834E-FEDE-4B32-A89B-7F6D6BE1270B}"/>
    <cellStyle name="标题 1 3" xfId="1114" xr:uid="{00000000-0005-0000-0000-000064040000}"/>
    <cellStyle name="标题 1 3 2" xfId="1358" xr:uid="{28BEB6C8-6196-4A40-9508-191CA4D11B41}"/>
    <cellStyle name="标题 1 4" xfId="1356" xr:uid="{50549E77-EDF1-4211-8D22-8685258BA915}"/>
    <cellStyle name="标题 2" xfId="1115" xr:uid="{00000000-0005-0000-0000-000065040000}"/>
    <cellStyle name="标题 2 2" xfId="1116" xr:uid="{00000000-0005-0000-0000-000066040000}"/>
    <cellStyle name="标题 2 2 2" xfId="1360" xr:uid="{F034296B-C2DF-4846-B879-A210FCB13EE1}"/>
    <cellStyle name="标题 2 3" xfId="1117" xr:uid="{00000000-0005-0000-0000-000067040000}"/>
    <cellStyle name="标题 2 3 2" xfId="1361" xr:uid="{440379CB-FE9C-4BB6-A68A-DFB4D727360B}"/>
    <cellStyle name="标题 2 4" xfId="1359" xr:uid="{B4A08523-14A0-48A2-B571-FD607340186C}"/>
    <cellStyle name="标题 3" xfId="1118" xr:uid="{00000000-0005-0000-0000-000068040000}"/>
    <cellStyle name="标题 3 2" xfId="1119" xr:uid="{00000000-0005-0000-0000-000069040000}"/>
    <cellStyle name="标题 3 2 2" xfId="1363" xr:uid="{57E11EAD-0E0A-4C0C-931F-68E643689273}"/>
    <cellStyle name="标题 3 3" xfId="1120" xr:uid="{00000000-0005-0000-0000-00006A040000}"/>
    <cellStyle name="标题 3 3 2" xfId="1364" xr:uid="{BD0D8778-2569-4F25-A0B2-CA7FD809E9E7}"/>
    <cellStyle name="标题 3 4" xfId="1362" xr:uid="{047FCA0C-46E4-42A5-92BA-2DE84CFF9E8F}"/>
    <cellStyle name="标题 4" xfId="1121" xr:uid="{00000000-0005-0000-0000-00006B040000}"/>
    <cellStyle name="标题 4 2" xfId="1122" xr:uid="{00000000-0005-0000-0000-00006C040000}"/>
    <cellStyle name="标题 4 2 2" xfId="1366" xr:uid="{1FDC847C-23D0-4290-9DFC-808401957027}"/>
    <cellStyle name="标题 4 3" xfId="1123" xr:uid="{00000000-0005-0000-0000-00006D040000}"/>
    <cellStyle name="标题 4 3 2" xfId="1367" xr:uid="{BDA22E48-1FDD-4B58-8CCC-DE399702E507}"/>
    <cellStyle name="标题 4 4" xfId="1365" xr:uid="{7851BCF7-C0D6-48ED-9BCA-BFEBC3D063BA}"/>
    <cellStyle name="标题 5" xfId="1124" xr:uid="{00000000-0005-0000-0000-00006E040000}"/>
    <cellStyle name="标题 5 2" xfId="1368" xr:uid="{38843DA1-FAF7-4BA1-81CC-C4A74580E822}"/>
    <cellStyle name="标题 6" xfId="1125" xr:uid="{00000000-0005-0000-0000-00006F040000}"/>
    <cellStyle name="标题 6 2" xfId="1369" xr:uid="{A9903345-E984-4533-A5AD-F4CD8B219CAE}"/>
    <cellStyle name="标题 7" xfId="1355" xr:uid="{4A51A093-7FB6-45B6-BE44-1F008D4E9010}"/>
    <cellStyle name="差" xfId="1080" xr:uid="{00000000-0005-0000-0000-000041040000}"/>
    <cellStyle name="差 2" xfId="1081" xr:uid="{00000000-0005-0000-0000-000042040000}"/>
    <cellStyle name="差 2 2" xfId="1332" xr:uid="{2220703B-8D2E-4237-950A-318895D76AF4}"/>
    <cellStyle name="差 3" xfId="1082" xr:uid="{00000000-0005-0000-0000-000043040000}"/>
    <cellStyle name="差 3 2" xfId="1333" xr:uid="{8F17ED81-ADD0-4FDF-ACCA-C4AED0A02881}"/>
    <cellStyle name="差 4" xfId="1331" xr:uid="{BFBB14A1-3E83-473D-96CD-AAD2FB5DCDB5}"/>
    <cellStyle name="差_EE Furniture Quotation of HH samples-20100906" xfId="1083" xr:uid="{00000000-0005-0000-0000-000044040000}"/>
    <cellStyle name="差_TW_Home_Quotation_sheet of HP samples-chairone-20100907" xfId="1084" xr:uid="{00000000-0005-0000-0000-000045040000}"/>
    <cellStyle name="差_TW_Home_Quotation_sheet of HP samples-chairone-20100907 (3)" xfId="1085" xr:uid="{00000000-0005-0000-0000-000046040000}"/>
    <cellStyle name="常规" xfId="0" builtinId="0"/>
    <cellStyle name="常规 2" xfId="1086" xr:uid="{00000000-0005-0000-0000-000047040000}"/>
    <cellStyle name="常规 2 2" xfId="1087" xr:uid="{00000000-0005-0000-0000-000048040000}"/>
    <cellStyle name="常规 2 2 2" xfId="1335" xr:uid="{2B56E504-5076-4BBA-ACEF-76DD3ABEF3F5}"/>
    <cellStyle name="常规 2 3" xfId="1334" xr:uid="{02CE0FA1-CE55-407F-BF5C-5DEB1623E6FC}"/>
    <cellStyle name="常规 3" xfId="1088" xr:uid="{00000000-0005-0000-0000-000049040000}"/>
    <cellStyle name="常规 4" xfId="1089" xr:uid="{00000000-0005-0000-0000-00004A040000}"/>
    <cellStyle name="常规 5" xfId="1090" xr:uid="{00000000-0005-0000-0000-00004B040000}"/>
    <cellStyle name="常规 6" xfId="1091" xr:uid="{00000000-0005-0000-0000-00004C040000}"/>
    <cellStyle name="常规 7" xfId="1092" xr:uid="{00000000-0005-0000-0000-00004D040000}"/>
    <cellStyle name="常规 7 2" xfId="1336" xr:uid="{87C32516-38C2-47AF-BF94-B5073F1234C9}"/>
    <cellStyle name="常规 8" xfId="1414" xr:uid="{02CBDDE8-4F65-4479-90EE-548DAAF97208}"/>
    <cellStyle name="常规 8 2" xfId="1415" xr:uid="{4527FFC7-B22B-486F-80AC-CFE392925010}"/>
    <cellStyle name="好" xfId="1074" xr:uid="{00000000-0005-0000-0000-00003B040000}"/>
    <cellStyle name="好 2" xfId="1075" xr:uid="{00000000-0005-0000-0000-00003C040000}"/>
    <cellStyle name="好 2 2" xfId="1329" xr:uid="{DEB76C74-4D3E-4FC4-BE7D-8AA5B8BF297E}"/>
    <cellStyle name="好 3" xfId="1076" xr:uid="{00000000-0005-0000-0000-00003D040000}"/>
    <cellStyle name="好 3 2" xfId="1330" xr:uid="{288CD3AD-C033-41C7-B815-C32B3AD5DBBA}"/>
    <cellStyle name="好 4" xfId="1328" xr:uid="{CC04AAF3-515B-4E16-81A7-C0F8D70D6D63}"/>
    <cellStyle name="好_EE Furniture Quotation of HH samples-20100906" xfId="1077" xr:uid="{00000000-0005-0000-0000-00003E040000}"/>
    <cellStyle name="好_TW_Home_Quotation_sheet of HP samples-chairone-20100907" xfId="1078" xr:uid="{00000000-0005-0000-0000-00003F040000}"/>
    <cellStyle name="好_TW_Home_Quotation_sheet of HP samples-chairone-20100907 (3)" xfId="1079" xr:uid="{00000000-0005-0000-0000-000040040000}"/>
    <cellStyle name="汇总" xfId="1130" xr:uid="{00000000-0005-0000-0000-000075040000}"/>
    <cellStyle name="汇总 2" xfId="1131" xr:uid="{00000000-0005-0000-0000-000076040000}"/>
    <cellStyle name="汇总 2 2" xfId="1374" xr:uid="{60F051C4-8F03-4FFE-B588-585789026B94}"/>
    <cellStyle name="汇总 3" xfId="1132" xr:uid="{00000000-0005-0000-0000-000077040000}"/>
    <cellStyle name="汇总 3 2" xfId="1375" xr:uid="{8DB07F77-F361-453F-9FEB-9D23DBEBFD1E}"/>
    <cellStyle name="汇总 4" xfId="1373" xr:uid="{DF9659B0-0A5C-402F-9D3E-47BF1FA880C6}"/>
    <cellStyle name="货币 2" xfId="1146" xr:uid="{00000000-0005-0000-0000-000085040000}"/>
    <cellStyle name="货币 2 2" xfId="1389" xr:uid="{106012CB-FC91-4ABF-B773-BC491704C7A7}"/>
    <cellStyle name="货币 2 3" xfId="1411" xr:uid="{49D7ECD6-94FB-4CCD-AF29-9E9DC2ABD9FE}"/>
    <cellStyle name="计算" xfId="1143" xr:uid="{00000000-0005-0000-0000-000082040000}"/>
    <cellStyle name="计算 2" xfId="1144" xr:uid="{00000000-0005-0000-0000-000083040000}"/>
    <cellStyle name="计算 2 2" xfId="1387" xr:uid="{A3C0F786-D145-48F4-BDF4-3330A9DC9255}"/>
    <cellStyle name="计算 3" xfId="1145" xr:uid="{00000000-0005-0000-0000-000084040000}"/>
    <cellStyle name="计算 3 2" xfId="1388" xr:uid="{E6846AC8-AD8B-47EC-A628-D628DFFC51DF}"/>
    <cellStyle name="计算 4" xfId="1386" xr:uid="{20398B78-0801-452B-8570-8FCBB500BF54}"/>
    <cellStyle name="检查单元格" xfId="1127" xr:uid="{00000000-0005-0000-0000-000072040000}"/>
    <cellStyle name="检查单元格 2" xfId="1128" xr:uid="{00000000-0005-0000-0000-000073040000}"/>
    <cellStyle name="检查单元格 2 2" xfId="1371" xr:uid="{915A56BF-1AB2-469A-881D-F4324BE032FF}"/>
    <cellStyle name="检查单元格 3" xfId="1129" xr:uid="{00000000-0005-0000-0000-000074040000}"/>
    <cellStyle name="检查单元格 3 2" xfId="1372" xr:uid="{8D98D556-E690-44BB-A3E4-2051E3C47C05}"/>
    <cellStyle name="检查单元格 4" xfId="1370" xr:uid="{D18B8B36-23ED-4830-B23B-F68B087B0151}"/>
    <cellStyle name="解释性文本" xfId="1137" xr:uid="{00000000-0005-0000-0000-00007C040000}"/>
    <cellStyle name="解释性文本 2" xfId="1138" xr:uid="{00000000-0005-0000-0000-00007D040000}"/>
    <cellStyle name="解释性文本 2 2" xfId="1381" xr:uid="{3B63B1BA-21CB-4E0A-A4A8-24A627670999}"/>
    <cellStyle name="解释性文本 3" xfId="1139" xr:uid="{00000000-0005-0000-0000-00007E040000}"/>
    <cellStyle name="解释性文本 3 2" xfId="1382" xr:uid="{8FA456F4-CB99-429F-B4B6-E5AE6CA53B11}"/>
    <cellStyle name="解释性文本 4" xfId="1380" xr:uid="{5745DA7E-A306-47FD-BAD4-7F7655264878}"/>
    <cellStyle name="警告文本" xfId="1140" xr:uid="{00000000-0005-0000-0000-00007F040000}"/>
    <cellStyle name="警告文本 2" xfId="1141" xr:uid="{00000000-0005-0000-0000-000080040000}"/>
    <cellStyle name="警告文本 2 2" xfId="1384" xr:uid="{F093BFA9-F830-489A-AFE5-4EA557899A97}"/>
    <cellStyle name="警告文本 3" xfId="1142" xr:uid="{00000000-0005-0000-0000-000081040000}"/>
    <cellStyle name="警告文本 3 2" xfId="1385" xr:uid="{9D0ABA44-9EB6-480E-AD27-F9F284A74AF4}"/>
    <cellStyle name="警告文本 4" xfId="1383" xr:uid="{60D18568-4A5D-4AAD-9203-D147A087B8E0}"/>
    <cellStyle name="链接单元格" xfId="1156" xr:uid="{00000000-0005-0000-0000-00008F040000}"/>
    <cellStyle name="链接单元格 2" xfId="1157" xr:uid="{00000000-0005-0000-0000-000090040000}"/>
    <cellStyle name="链接单元格 2 2" xfId="1400" xr:uid="{7BF2A108-2599-4078-9629-E79391F9B6EB}"/>
    <cellStyle name="链接单元格 3" xfId="1158" xr:uid="{00000000-0005-0000-0000-000091040000}"/>
    <cellStyle name="链接单元格 3 2" xfId="1401" xr:uid="{8CBA496C-E9FD-4B11-A324-BF9A5828E8E9}"/>
    <cellStyle name="链接单元格 4" xfId="1399" xr:uid="{18DD6997-C823-4E73-BB72-2C8085D21C5F}"/>
    <cellStyle name="强调文字颜色 1" xfId="1093" xr:uid="{00000000-0005-0000-0000-00004F040000}"/>
    <cellStyle name="强调文字颜色 1 2" xfId="1094" xr:uid="{00000000-0005-0000-0000-000050040000}"/>
    <cellStyle name="强调文字颜色 1 2 2" xfId="1338" xr:uid="{DE0D4567-5C18-4EAD-9D75-6B1F4D215880}"/>
    <cellStyle name="强调文字颜色 1 3" xfId="1095" xr:uid="{00000000-0005-0000-0000-000051040000}"/>
    <cellStyle name="强调文字颜色 1 3 2" xfId="1339" xr:uid="{B99070C4-564D-40C7-9848-4B657C5A4BC1}"/>
    <cellStyle name="强调文字颜色 1 4" xfId="1337" xr:uid="{A6E318EE-845B-46B1-991F-27D2C676F284}"/>
    <cellStyle name="强调文字颜色 2" xfId="1096" xr:uid="{00000000-0005-0000-0000-000052040000}"/>
    <cellStyle name="强调文字颜色 2 2" xfId="1097" xr:uid="{00000000-0005-0000-0000-000053040000}"/>
    <cellStyle name="强调文字颜色 2 2 2" xfId="1341" xr:uid="{A9C9FBA0-5C93-40E0-9705-4A475C5C4014}"/>
    <cellStyle name="强调文字颜色 2 3" xfId="1098" xr:uid="{00000000-0005-0000-0000-000054040000}"/>
    <cellStyle name="强调文字颜色 2 3 2" xfId="1342" xr:uid="{42B304C7-D64F-42A9-9193-9F6F02DAAC91}"/>
    <cellStyle name="强调文字颜色 2 4" xfId="1340" xr:uid="{2966B4E0-695D-4B2B-AAC4-A51E86A709FA}"/>
    <cellStyle name="强调文字颜色 3" xfId="1099" xr:uid="{00000000-0005-0000-0000-000055040000}"/>
    <cellStyle name="强调文字颜色 3 2" xfId="1100" xr:uid="{00000000-0005-0000-0000-000056040000}"/>
    <cellStyle name="强调文字颜色 3 2 2" xfId="1344" xr:uid="{14DAA9D4-8811-4AAA-B5D9-90202E2956F1}"/>
    <cellStyle name="强调文字颜色 3 3" xfId="1101" xr:uid="{00000000-0005-0000-0000-000057040000}"/>
    <cellStyle name="强调文字颜色 3 3 2" xfId="1345" xr:uid="{D068AC34-413D-4843-9BDB-0CA8C71A005F}"/>
    <cellStyle name="强调文字颜色 3 4" xfId="1343" xr:uid="{98332317-CD77-4331-A9BD-74A53CCEBC7B}"/>
    <cellStyle name="强调文字颜色 4" xfId="1102" xr:uid="{00000000-0005-0000-0000-000058040000}"/>
    <cellStyle name="强调文字颜色 4 2" xfId="1103" xr:uid="{00000000-0005-0000-0000-000059040000}"/>
    <cellStyle name="强调文字颜色 4 2 2" xfId="1347" xr:uid="{502598B3-F3C2-4416-8FD9-5BDDAEDCD9D5}"/>
    <cellStyle name="强调文字颜色 4 3" xfId="1104" xr:uid="{00000000-0005-0000-0000-00005A040000}"/>
    <cellStyle name="强调文字颜色 4 3 2" xfId="1348" xr:uid="{1A63C146-25C2-46DE-BEE7-8827FA718327}"/>
    <cellStyle name="强调文字颜色 4 4" xfId="1346" xr:uid="{4DA364C7-6B66-4315-B8B4-74328FF6AA11}"/>
    <cellStyle name="强调文字颜色 5" xfId="1105" xr:uid="{00000000-0005-0000-0000-00005B040000}"/>
    <cellStyle name="强调文字颜色 5 2" xfId="1106" xr:uid="{00000000-0005-0000-0000-00005C040000}"/>
    <cellStyle name="强调文字颜色 5 2 2" xfId="1350" xr:uid="{F0F6B700-408C-40C4-B271-36E39A41ED46}"/>
    <cellStyle name="强调文字颜色 5 3" xfId="1107" xr:uid="{00000000-0005-0000-0000-00005D040000}"/>
    <cellStyle name="强调文字颜色 5 3 2" xfId="1351" xr:uid="{55C144D3-1A85-4345-8DC1-F61E4FDC569B}"/>
    <cellStyle name="强调文字颜色 5 4" xfId="1349" xr:uid="{61C8D6F9-8FED-405D-9DF0-ED2E8F1B3CBB}"/>
    <cellStyle name="强调文字颜色 6" xfId="1108" xr:uid="{00000000-0005-0000-0000-00005E040000}"/>
    <cellStyle name="强调文字颜色 6 2" xfId="1109" xr:uid="{00000000-0005-0000-0000-00005F040000}"/>
    <cellStyle name="强调文字颜色 6 2 2" xfId="1353" xr:uid="{147F17F9-9026-493E-88AD-311B6597C9B2}"/>
    <cellStyle name="强调文字颜色 6 3" xfId="1110" xr:uid="{00000000-0005-0000-0000-000060040000}"/>
    <cellStyle name="强调文字颜色 6 3 2" xfId="1354" xr:uid="{C32B09CA-9C97-4E9D-A52C-3CBD2682E737}"/>
    <cellStyle name="强调文字颜色 6 4" xfId="1352" xr:uid="{DA2A8C11-F80D-4E06-8448-BDC9B0E1CEEC}"/>
    <cellStyle name="适中" xfId="1153" xr:uid="{00000000-0005-0000-0000-00008C040000}"/>
    <cellStyle name="适中 2" xfId="1154" xr:uid="{00000000-0005-0000-0000-00008D040000}"/>
    <cellStyle name="适中 2 2" xfId="1397" xr:uid="{BC9E87CF-A3BA-4FCE-AA29-68F2FD2348FF}"/>
    <cellStyle name="适中 3" xfId="1155" xr:uid="{00000000-0005-0000-0000-00008E040000}"/>
    <cellStyle name="适中 3 2" xfId="1398" xr:uid="{6977C3DB-2DAD-4194-929E-A0C8D53B2A20}"/>
    <cellStyle name="适中 4" xfId="1396" xr:uid="{FD56892D-1C72-4DA7-9FDE-46C48607C0EF}"/>
    <cellStyle name="输出" xfId="1150" xr:uid="{00000000-0005-0000-0000-000089040000}"/>
    <cellStyle name="输出 2" xfId="1151" xr:uid="{00000000-0005-0000-0000-00008A040000}"/>
    <cellStyle name="输出 2 2" xfId="1394" xr:uid="{1CD24FAE-1E9B-4E29-A052-E586EF2D5E93}"/>
    <cellStyle name="输出 3" xfId="1152" xr:uid="{00000000-0005-0000-0000-00008B040000}"/>
    <cellStyle name="输出 3 2" xfId="1395" xr:uid="{60D523E5-DF22-4D29-A57B-0BAF6774AAF9}"/>
    <cellStyle name="输出 4" xfId="1393" xr:uid="{BDF49C70-DED2-49DD-A70B-03FBA0D5BD13}"/>
    <cellStyle name="输入" xfId="1147" xr:uid="{00000000-0005-0000-0000-000086040000}"/>
    <cellStyle name="输入 2" xfId="1148" xr:uid="{00000000-0005-0000-0000-000087040000}"/>
    <cellStyle name="输入 2 2" xfId="1391" xr:uid="{D4B2012F-E7C9-4341-901D-DD8D68A995CE}"/>
    <cellStyle name="输入 3" xfId="1149" xr:uid="{00000000-0005-0000-0000-000088040000}"/>
    <cellStyle name="输入 3 2" xfId="1392" xr:uid="{19A8D9E8-0B58-4BB3-AB52-396F7D833949}"/>
    <cellStyle name="输入 4" xfId="1390" xr:uid="{21C9E09D-848A-4785-8910-A50F002C7C73}"/>
    <cellStyle name="样式 1" xfId="1126" xr:uid="{00000000-0005-0000-0000-000070040000}"/>
    <cellStyle name="样式 1 2" xfId="1159" xr:uid="{00000000-0005-0000-0000-000071040000}"/>
    <cellStyle name="一般_PRICE3" xfId="1073" xr:uid="{00000000-0005-0000-0000-00003A040000}"/>
    <cellStyle name="注释" xfId="1133" xr:uid="{00000000-0005-0000-0000-000078040000}"/>
    <cellStyle name="注释 2" xfId="1134" xr:uid="{00000000-0005-0000-0000-000079040000}"/>
    <cellStyle name="注释 2 2" xfId="1377" xr:uid="{59E95DA0-0F20-4982-8EE0-0D7969667FDA}"/>
    <cellStyle name="注释 3" xfId="1135" xr:uid="{00000000-0005-0000-0000-00007A040000}"/>
    <cellStyle name="注释 3 2" xfId="1378" xr:uid="{80D5050F-FC57-4ACB-9ACC-22A9919F36FD}"/>
    <cellStyle name="注释 4" xfId="1376" xr:uid="{2EE9068C-11FA-456B-A021-4E2C4F8C4B40}"/>
  </cellStyles>
  <dxfs count="0"/>
  <tableStyles count="0" defaultTableStyle="TableStyleMedium9" defaultPivotStyle="PivotStyleMedium4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LES\Business\Sears\Item%20Setup\Copy%20of%20Fall%202011%20JLA%20Better%20Shower%20Curtains%20DISPLAY%20Exploding%20Assortment%20Spec%20She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@/192.168.20.8/&#23478;&#32442;&#20845;&#37096;/joyce/customer/CS/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Cat.%2094%20---%20January%202007%20Approve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EXIT%20STRATEGY%207.8.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surrat\Local%20Settings\Temporary%20Internet%20Files\OLK6A\2007%20Mid%20Year%20Infant%20Furniture%20-%20Product%20List%20%20Gerber%20Childrenswear%20%20WITH%20STYLE%20%23S%20%207-18-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scott%20fryzel\mid%20year%20updates\category%208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
Code</v>
          </cell>
          <cell r="H3" t="str">
            <v>KSN
ID
Status</v>
          </cell>
          <cell r="I3" t="str">
            <v>Vendor
Name</v>
          </cell>
          <cell r="J3" t="str">
            <v>Vendor
DUNS
Nbr</v>
          </cell>
          <cell r="K3" t="str">
            <v>KSN ID/SEM Description</v>
          </cell>
          <cell r="L3" t="str">
            <v>Vendor
Stock
Number</v>
          </cell>
          <cell r="M3" t="str">
            <v>AVG
Cost</v>
          </cell>
          <cell r="N3" t="str">
            <v>List
Sell
Price</v>
          </cell>
          <cell r="O3" t="str">
            <v>M/O
%</v>
          </cell>
          <cell r="P3" t="str">
            <v>CMMS
Last
Change
Date</v>
          </cell>
          <cell r="Q3" t="str">
            <v>CMMS
Store
Count</v>
          </cell>
          <cell r="R3" t="str">
            <v>Curr
CMMS
Avg
Sell
Price</v>
          </cell>
          <cell r="S3" t="str">
            <v>Prior
CMMS
Avg
Sell
Price</v>
          </cell>
          <cell r="T3" t="str">
            <v>D
S
E
R</v>
          </cell>
          <cell r="U3" t="str">
            <v>Plan
Store
Count</v>
          </cell>
          <cell r="V3" t="str">
            <v>DD</v>
          </cell>
          <cell r="W3" t="str">
            <v>YTD/LTD
AVG
Sell
Price</v>
          </cell>
          <cell r="X3" t="str">
            <v>LW
Sell
Thru
%</v>
          </cell>
          <cell r="Y3" t="str">
            <v>YTD/LTD
Sales
Units</v>
          </cell>
          <cell r="Z3" t="str">
            <v>Weeks
of
Supply</v>
          </cell>
          <cell r="AA3" t="str">
            <v>Sales
Units
Last
Week</v>
          </cell>
          <cell r="AB3" t="str">
            <v>2W
Sales
Units</v>
          </cell>
          <cell r="AC3" t="str">
            <v>3W
Sales
Units</v>
          </cell>
          <cell r="AD3" t="str">
            <v>4W
Sales
Units</v>
          </cell>
          <cell r="AE3" t="str">
            <v>Curr
STORE
SLBL
INV
Units</v>
          </cell>
          <cell r="AF3" t="str">
            <v>Curr
STORE
OnOrder
Units</v>
          </cell>
          <cell r="AG3" t="str">
            <v>Total
DC
INV
Units</v>
          </cell>
          <cell r="AH3" t="str">
            <v>WOS
(INCLUDE
DC INV)</v>
          </cell>
          <cell r="AI3" t="str">
            <v>Comments</v>
          </cell>
          <cell r="AJ3" t="str">
            <v>Curr
DC
OnOrder
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>
        <row r="1">
          <cell r="A1">
            <v>91503211</v>
          </cell>
          <cell r="B1" t="str">
            <v>0-47213-39991-0</v>
          </cell>
          <cell r="C1" t="str">
            <v>3998953RTWHT06M</v>
          </cell>
        </row>
        <row r="2">
          <cell r="B2" t="str">
            <v>3998953RTWHT06M</v>
          </cell>
        </row>
        <row r="3">
          <cell r="A3">
            <v>57519811</v>
          </cell>
        </row>
        <row r="8">
          <cell r="A8">
            <v>91519311</v>
          </cell>
          <cell r="B8" t="str">
            <v>0-47213-39992-7</v>
          </cell>
          <cell r="C8" t="str">
            <v>3998953RTWHT09M</v>
          </cell>
        </row>
        <row r="9">
          <cell r="B9" t="str">
            <v>3998953RTWHT09M</v>
          </cell>
        </row>
        <row r="10">
          <cell r="A10">
            <v>57519811</v>
          </cell>
        </row>
        <row r="15">
          <cell r="A15">
            <v>91530811</v>
          </cell>
          <cell r="B15" t="str">
            <v>0-47213-40316-7</v>
          </cell>
          <cell r="C15" t="str">
            <v>4030852DKG0806M</v>
          </cell>
        </row>
        <row r="16">
          <cell r="B16" t="str">
            <v>4030852DKG0806M</v>
          </cell>
        </row>
        <row r="17">
          <cell r="A17">
            <v>57519111</v>
          </cell>
        </row>
        <row r="22">
          <cell r="A22">
            <v>95661011</v>
          </cell>
          <cell r="B22" t="str">
            <v>0-47213-40317-4</v>
          </cell>
          <cell r="C22" t="str">
            <v>4030852DKG0809M</v>
          </cell>
        </row>
        <row r="23">
          <cell r="B23" t="str">
            <v>4030852DKG0809M</v>
          </cell>
        </row>
        <row r="24">
          <cell r="A24">
            <v>57519111</v>
          </cell>
        </row>
        <row r="29">
          <cell r="A29">
            <v>96083611</v>
          </cell>
          <cell r="B29" t="str">
            <v>0-47213-40310-5</v>
          </cell>
          <cell r="C29" t="str">
            <v>4030852DKB0806M</v>
          </cell>
        </row>
        <row r="30">
          <cell r="B30" t="str">
            <v>4030852DKB0806M</v>
          </cell>
        </row>
        <row r="31">
          <cell r="A31">
            <v>57509011</v>
          </cell>
        </row>
        <row r="36">
          <cell r="A36">
            <v>96083811</v>
          </cell>
          <cell r="B36" t="str">
            <v>0-47213-40311-2</v>
          </cell>
          <cell r="C36" t="str">
            <v>4030852DKB0809M</v>
          </cell>
        </row>
        <row r="37">
          <cell r="B37" t="str">
            <v>4030852DKB0809M</v>
          </cell>
        </row>
        <row r="38">
          <cell r="A38">
            <v>57509011</v>
          </cell>
        </row>
        <row r="43">
          <cell r="A43">
            <v>96085911</v>
          </cell>
          <cell r="B43" t="str">
            <v>0-47213-39041-2</v>
          </cell>
          <cell r="C43" t="str">
            <v>4041022DKG0824I</v>
          </cell>
        </row>
        <row r="44">
          <cell r="B44" t="str">
            <v>4041022DKG0824I</v>
          </cell>
        </row>
        <row r="45">
          <cell r="A45">
            <v>5700011</v>
          </cell>
        </row>
        <row r="50">
          <cell r="A50">
            <v>96086311</v>
          </cell>
          <cell r="B50" t="str">
            <v>0-47213-39038-2</v>
          </cell>
          <cell r="C50" t="str">
            <v>4041022DKB0824I</v>
          </cell>
        </row>
        <row r="51">
          <cell r="B51" t="str">
            <v>4041022DKB0824I</v>
          </cell>
        </row>
        <row r="52">
          <cell r="A52">
            <v>5700011</v>
          </cell>
        </row>
        <row r="57">
          <cell r="A57">
            <v>96087711</v>
          </cell>
          <cell r="B57" t="str">
            <v>0-47213-39042-9</v>
          </cell>
          <cell r="C57" t="str">
            <v>4041022DKG0803T</v>
          </cell>
        </row>
        <row r="58">
          <cell r="B58" t="str">
            <v>4041022DKG0803T</v>
          </cell>
        </row>
        <row r="59">
          <cell r="A59">
            <v>5700012</v>
          </cell>
        </row>
        <row r="64">
          <cell r="A64">
            <v>96087311</v>
          </cell>
          <cell r="B64" t="str">
            <v>0-47213-39039-9</v>
          </cell>
          <cell r="C64" t="str">
            <v>4041022DKB0803T</v>
          </cell>
        </row>
        <row r="65">
          <cell r="B65" t="str">
            <v>4041022DKB0803T</v>
          </cell>
        </row>
        <row r="66">
          <cell r="A66">
            <v>5700012</v>
          </cell>
        </row>
        <row r="71">
          <cell r="A71">
            <v>96138811</v>
          </cell>
          <cell r="B71" t="str">
            <v>0-47213-40041-8</v>
          </cell>
          <cell r="C71" t="str">
            <v>4004132DKB08JBN</v>
          </cell>
        </row>
        <row r="72">
          <cell r="B72" t="str">
            <v>4004132DKB08JBN</v>
          </cell>
        </row>
        <row r="73">
          <cell r="A73" t="str">
            <v>New Item</v>
          </cell>
        </row>
        <row r="78">
          <cell r="A78">
            <v>96142211</v>
          </cell>
          <cell r="B78" t="str">
            <v>0-47213-40045-6</v>
          </cell>
          <cell r="C78" t="str">
            <v>4004132DKG08JBN</v>
          </cell>
        </row>
        <row r="79">
          <cell r="B79" t="str">
            <v>4004132DKG08JBN</v>
          </cell>
        </row>
        <row r="80">
          <cell r="A80" t="str">
            <v>New Item</v>
          </cell>
        </row>
        <row r="85">
          <cell r="A85">
            <v>96143811</v>
          </cell>
          <cell r="B85" t="str">
            <v>0-47213-40050-0</v>
          </cell>
          <cell r="C85" t="str">
            <v>4004132DKN0803M</v>
          </cell>
        </row>
        <row r="86">
          <cell r="B86" t="str">
            <v>4004132DKN0803M</v>
          </cell>
        </row>
        <row r="87">
          <cell r="A87" t="str">
            <v>New Item</v>
          </cell>
        </row>
        <row r="92">
          <cell r="A92">
            <v>96149111</v>
          </cell>
          <cell r="B92" t="str">
            <v>0-47213-41254-1</v>
          </cell>
          <cell r="C92" t="str">
            <v>4125432AKN0806I</v>
          </cell>
        </row>
        <row r="93">
          <cell r="B93" t="str">
            <v>4125432AKN0806I</v>
          </cell>
        </row>
        <row r="94">
          <cell r="A94">
            <v>55976411</v>
          </cell>
        </row>
        <row r="99">
          <cell r="A99">
            <v>96165011</v>
          </cell>
          <cell r="B99" t="str">
            <v>0-47213-41346-3</v>
          </cell>
          <cell r="C99" t="str">
            <v>4134622DKBO803I</v>
          </cell>
        </row>
        <row r="100">
          <cell r="B100" t="str">
            <v>4134622DKBO803I</v>
          </cell>
        </row>
        <row r="101">
          <cell r="A101">
            <v>57385411</v>
          </cell>
        </row>
        <row r="106">
          <cell r="A106">
            <v>96172311</v>
          </cell>
          <cell r="B106" t="str">
            <v>0-47213-41347-0</v>
          </cell>
          <cell r="C106" t="str">
            <v>4134622DKGO803I</v>
          </cell>
        </row>
        <row r="107">
          <cell r="B107" t="str">
            <v>4134622DKGO803I</v>
          </cell>
        </row>
        <row r="108">
          <cell r="A108">
            <v>57410811</v>
          </cell>
        </row>
        <row r="113">
          <cell r="A113">
            <v>96174511</v>
          </cell>
          <cell r="B113" t="str">
            <v>0-47213-41348-7</v>
          </cell>
          <cell r="C113" t="str">
            <v>4134622DKNO803I</v>
          </cell>
        </row>
        <row r="114">
          <cell r="B114" t="str">
            <v>4134622DKNO803I</v>
          </cell>
        </row>
        <row r="115">
          <cell r="A115">
            <v>55976411</v>
          </cell>
        </row>
        <row r="120">
          <cell r="A120">
            <v>96176911</v>
          </cell>
          <cell r="B120" t="str">
            <v>0-47213-41255-8</v>
          </cell>
          <cell r="C120" t="str">
            <v>4125532AKB0806I</v>
          </cell>
        </row>
        <row r="121">
          <cell r="B121" t="str">
            <v>4125532AKB0806I</v>
          </cell>
        </row>
        <row r="122">
          <cell r="A122">
            <v>56029711</v>
          </cell>
        </row>
        <row r="127">
          <cell r="A127">
            <v>96178311</v>
          </cell>
          <cell r="B127" t="str">
            <v>0-47213-41256-5</v>
          </cell>
          <cell r="C127" t="str">
            <v>4125532AKG0806I</v>
          </cell>
        </row>
        <row r="128">
          <cell r="B128" t="str">
            <v>4125532AKG0806I</v>
          </cell>
        </row>
        <row r="129">
          <cell r="A129">
            <v>56292511</v>
          </cell>
        </row>
        <row r="134">
          <cell r="A134">
            <v>96178811</v>
          </cell>
          <cell r="B134" t="str">
            <v>0-47213-39981-1</v>
          </cell>
          <cell r="C134" t="str">
            <v>3998032DKB0824I</v>
          </cell>
        </row>
        <row r="135">
          <cell r="B135" t="str">
            <v>3998032DKB0824I</v>
          </cell>
        </row>
        <row r="136">
          <cell r="A136">
            <v>57489611</v>
          </cell>
        </row>
        <row r="141">
          <cell r="A141">
            <v>96180611</v>
          </cell>
          <cell r="B141" t="str">
            <v>0-47213-39982-8</v>
          </cell>
          <cell r="C141" t="str">
            <v>3998032DKB0803T</v>
          </cell>
        </row>
        <row r="142">
          <cell r="B142" t="str">
            <v>3998032DKB0803T</v>
          </cell>
        </row>
        <row r="143">
          <cell r="A143">
            <v>57491111</v>
          </cell>
        </row>
        <row r="148">
          <cell r="A148">
            <v>96182311</v>
          </cell>
          <cell r="B148" t="str">
            <v>0-47213-39983-5</v>
          </cell>
          <cell r="C148" t="str">
            <v>3998032DKG0818I</v>
          </cell>
        </row>
        <row r="149">
          <cell r="B149" t="str">
            <v>3998032DKG0818I</v>
          </cell>
        </row>
        <row r="150">
          <cell r="A150">
            <v>57491311</v>
          </cell>
        </row>
        <row r="155">
          <cell r="A155">
            <v>96183511</v>
          </cell>
          <cell r="B155" t="str">
            <v>0-47213-39984-2</v>
          </cell>
          <cell r="C155" t="str">
            <v>3998032DKG0824I</v>
          </cell>
        </row>
        <row r="156">
          <cell r="B156" t="str">
            <v>3998032DKG0824I</v>
          </cell>
        </row>
        <row r="157">
          <cell r="A157">
            <v>57491411</v>
          </cell>
        </row>
        <row r="162">
          <cell r="A162">
            <v>96184311</v>
          </cell>
          <cell r="B162" t="str">
            <v>0-47213-39985-9</v>
          </cell>
          <cell r="C162" t="str">
            <v>3998032DKG0803T</v>
          </cell>
        </row>
        <row r="163">
          <cell r="B163" t="str">
            <v>3998032DKG0803T</v>
          </cell>
        </row>
        <row r="164">
          <cell r="A164">
            <v>57491315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/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
Cost</v>
          </cell>
          <cell r="D2" t="str">
            <v>List
Sell
Price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/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
Units
Last
Week</v>
          </cell>
          <cell r="C2" t="str">
            <v>2W
Sales
Units</v>
          </cell>
          <cell r="D2" t="str">
            <v>3W
Sales
Units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DE2A1-8887-4EA7-8FC5-DC64132E77D7}">
  <dimension ref="A1:BD16"/>
  <sheetViews>
    <sheetView tabSelected="1" topLeftCell="AH1" zoomScaleNormal="100" workbookViewId="0">
      <selection activeCell="AV10" sqref="AV10"/>
    </sheetView>
  </sheetViews>
  <sheetFormatPr defaultColWidth="8.25" defaultRowHeight="15.75"/>
  <cols>
    <col min="1" max="1" width="9.25" style="2" customWidth="1"/>
    <col min="2" max="2" width="6.5" style="3" customWidth="1"/>
    <col min="3" max="3" width="7.625" style="3" customWidth="1"/>
    <col min="4" max="5" width="7" style="3" customWidth="1"/>
    <col min="6" max="6" width="12.625" style="3" customWidth="1"/>
    <col min="7" max="7" width="9.5" style="3" customWidth="1"/>
    <col min="8" max="8" width="26.625" style="3" customWidth="1"/>
    <col min="9" max="10" width="15.625" style="3" customWidth="1"/>
    <col min="11" max="11" width="31.5" style="3" customWidth="1"/>
    <col min="12" max="12" width="13.125" style="3" bestFit="1" customWidth="1"/>
    <col min="13" max="13" width="11.25" style="47" customWidth="1"/>
    <col min="14" max="14" width="10.375" style="47" customWidth="1"/>
    <col min="15" max="16" width="15.625" style="3" customWidth="1"/>
    <col min="17" max="17" width="7.875" style="3" customWidth="1"/>
    <col min="18" max="19" width="7.75" style="5" customWidth="1"/>
    <col min="20" max="20" width="8.375" style="3" customWidth="1"/>
    <col min="21" max="21" width="7.375" style="44" customWidth="1"/>
    <col min="22" max="22" width="7.875" style="44" customWidth="1"/>
    <col min="23" max="23" width="6.5" style="44" customWidth="1"/>
    <col min="24" max="24" width="10.125" style="45" customWidth="1"/>
    <col min="25" max="25" width="5.625" style="46" customWidth="1"/>
    <col min="26" max="27" width="9" style="45" customWidth="1"/>
    <col min="28" max="28" width="8.75" style="46" customWidth="1"/>
    <col min="29" max="29" width="7" style="3" customWidth="1"/>
    <col min="30" max="30" width="8" style="5" customWidth="1"/>
    <col min="31" max="31" width="11" style="3" bestFit="1" customWidth="1"/>
    <col min="32" max="32" width="7.625" style="4" customWidth="1"/>
    <col min="33" max="33" width="8.125" style="5" customWidth="1"/>
    <col min="34" max="34" width="7.5" style="5" customWidth="1"/>
    <col min="35" max="35" width="7.125" style="4" customWidth="1"/>
    <col min="36" max="36" width="7.375" style="5" customWidth="1"/>
    <col min="37" max="37" width="10.5" style="4" customWidth="1"/>
    <col min="38" max="38" width="9.75" style="5" customWidth="1"/>
    <col min="39" max="39" width="7.25" style="4" customWidth="1"/>
    <col min="40" max="40" width="8.25" style="5" customWidth="1"/>
    <col min="41" max="41" width="7.25" style="4" customWidth="1"/>
    <col min="42" max="43" width="8.25" style="5" customWidth="1"/>
    <col min="44" max="44" width="10.5" style="4" customWidth="1"/>
    <col min="45" max="45" width="9.75" style="5" customWidth="1"/>
    <col min="46" max="46" width="7.125" style="5" customWidth="1"/>
    <col min="47" max="47" width="7.25" style="4" customWidth="1"/>
    <col min="48" max="48" width="8.25" style="5" customWidth="1"/>
    <col min="49" max="49" width="7" style="5" customWidth="1"/>
    <col min="50" max="50" width="8.75" style="5" customWidth="1"/>
    <col min="51" max="51" width="10" style="5" customWidth="1"/>
    <col min="52" max="53" width="11" style="5" customWidth="1"/>
    <col min="54" max="54" width="9.5" style="3" bestFit="1" customWidth="1"/>
    <col min="55" max="55" width="10.375" style="5" customWidth="1"/>
    <col min="56" max="56" width="13.5" style="5" customWidth="1"/>
    <col min="57" max="16384" width="8.25" style="3"/>
  </cols>
  <sheetData>
    <row r="1" spans="1:56" ht="67.900000000000006" customHeight="1">
      <c r="A1" s="7" t="s">
        <v>8</v>
      </c>
      <c r="B1" s="7" t="s">
        <v>9</v>
      </c>
      <c r="C1" s="8" t="s">
        <v>10</v>
      </c>
      <c r="D1" s="9" t="s">
        <v>6</v>
      </c>
      <c r="E1" s="9" t="s">
        <v>7</v>
      </c>
      <c r="F1" s="10" t="s">
        <v>11</v>
      </c>
      <c r="G1" s="8" t="s">
        <v>12</v>
      </c>
      <c r="H1" s="11" t="s">
        <v>0</v>
      </c>
      <c r="I1" s="11" t="s">
        <v>13</v>
      </c>
      <c r="J1" s="11" t="s">
        <v>14</v>
      </c>
      <c r="K1" s="11" t="s">
        <v>15</v>
      </c>
      <c r="L1" s="11" t="s">
        <v>16</v>
      </c>
      <c r="M1" s="48" t="s">
        <v>58</v>
      </c>
      <c r="N1" s="48" t="s">
        <v>59</v>
      </c>
      <c r="O1" s="8" t="s">
        <v>17</v>
      </c>
      <c r="P1" s="8" t="s">
        <v>18</v>
      </c>
      <c r="Q1" s="11" t="s">
        <v>19</v>
      </c>
      <c r="R1" s="12" t="s">
        <v>20</v>
      </c>
      <c r="S1" s="13" t="s">
        <v>21</v>
      </c>
      <c r="T1" s="14" t="s">
        <v>22</v>
      </c>
      <c r="U1" s="15" t="s">
        <v>23</v>
      </c>
      <c r="V1" s="15" t="s">
        <v>24</v>
      </c>
      <c r="W1" s="15" t="s">
        <v>25</v>
      </c>
      <c r="X1" s="16" t="s">
        <v>26</v>
      </c>
      <c r="Y1" s="17" t="s">
        <v>27</v>
      </c>
      <c r="Z1" s="18" t="s">
        <v>28</v>
      </c>
      <c r="AA1" s="19" t="s">
        <v>29</v>
      </c>
      <c r="AB1" s="20" t="s">
        <v>30</v>
      </c>
      <c r="AC1" s="7" t="s">
        <v>31</v>
      </c>
      <c r="AD1" s="1" t="s">
        <v>32</v>
      </c>
      <c r="AE1" s="7" t="s">
        <v>33</v>
      </c>
      <c r="AF1" s="21" t="s">
        <v>3</v>
      </c>
      <c r="AG1" s="22" t="s">
        <v>34</v>
      </c>
      <c r="AH1" s="1" t="s">
        <v>1</v>
      </c>
      <c r="AI1" s="21" t="s">
        <v>35</v>
      </c>
      <c r="AJ1" s="1" t="s">
        <v>36</v>
      </c>
      <c r="AK1" s="21" t="s">
        <v>37</v>
      </c>
      <c r="AL1" s="1" t="s">
        <v>38</v>
      </c>
      <c r="AM1" s="21" t="s">
        <v>39</v>
      </c>
      <c r="AN1" s="1" t="s">
        <v>40</v>
      </c>
      <c r="AO1" s="21" t="s">
        <v>41</v>
      </c>
      <c r="AP1" s="1" t="s">
        <v>42</v>
      </c>
      <c r="AQ1" s="23" t="s">
        <v>43</v>
      </c>
      <c r="AR1" s="21" t="s">
        <v>44</v>
      </c>
      <c r="AS1" s="1" t="s">
        <v>45</v>
      </c>
      <c r="AT1" s="23" t="s">
        <v>46</v>
      </c>
      <c r="AU1" s="21" t="s">
        <v>47</v>
      </c>
      <c r="AV1" s="1" t="s">
        <v>48</v>
      </c>
      <c r="AW1" s="1" t="s">
        <v>2</v>
      </c>
      <c r="AX1" s="24" t="s">
        <v>49</v>
      </c>
      <c r="AY1" s="25" t="s">
        <v>50</v>
      </c>
      <c r="AZ1" s="26" t="s">
        <v>4</v>
      </c>
      <c r="BA1" s="49" t="s">
        <v>60</v>
      </c>
      <c r="BB1" s="7" t="s">
        <v>51</v>
      </c>
      <c r="BC1" s="1" t="s">
        <v>52</v>
      </c>
      <c r="BD1" s="1" t="s">
        <v>53</v>
      </c>
    </row>
    <row r="2" spans="1:56" s="40" customFormat="1">
      <c r="A2" s="27">
        <v>1</v>
      </c>
      <c r="B2" s="28"/>
      <c r="C2" s="28"/>
      <c r="D2" s="53" t="s">
        <v>71</v>
      </c>
      <c r="E2" s="28"/>
      <c r="F2" s="28" t="s">
        <v>54</v>
      </c>
      <c r="G2" s="54" t="s">
        <v>63</v>
      </c>
      <c r="H2" s="53" t="s">
        <v>64</v>
      </c>
      <c r="I2" s="53" t="s">
        <v>65</v>
      </c>
      <c r="J2" s="27" t="s">
        <v>5</v>
      </c>
      <c r="K2" s="27" t="s">
        <v>61</v>
      </c>
      <c r="L2" s="53" t="s">
        <v>66</v>
      </c>
      <c r="M2" s="83">
        <v>728018</v>
      </c>
      <c r="N2" s="84">
        <v>717459</v>
      </c>
      <c r="O2" s="60" t="s">
        <v>83</v>
      </c>
      <c r="P2" s="55" t="s">
        <v>82</v>
      </c>
      <c r="Q2" s="28" t="s">
        <v>57</v>
      </c>
      <c r="R2" s="29">
        <v>3.25</v>
      </c>
      <c r="S2" s="61">
        <v>3.32</v>
      </c>
      <c r="T2" s="28" t="s">
        <v>55</v>
      </c>
      <c r="U2" s="52">
        <v>42</v>
      </c>
      <c r="V2" s="52">
        <v>37</v>
      </c>
      <c r="W2" s="52">
        <v>25</v>
      </c>
      <c r="X2" s="51">
        <v>2</v>
      </c>
      <c r="Y2" s="31">
        <v>8</v>
      </c>
      <c r="Z2" s="32">
        <f>IF(U2="","",U2*V2*W2/1000000)</f>
        <v>3.8850000000000003E-2</v>
      </c>
      <c r="AA2" s="30">
        <v>56</v>
      </c>
      <c r="AB2" s="33">
        <f>IF(Y2="","",AA2/Z2*Y2)</f>
        <v>11531.531531531531</v>
      </c>
      <c r="AC2" s="34">
        <v>3500</v>
      </c>
      <c r="AD2" s="35">
        <f>IF(ISERROR(AC2/AB2),"",AC2/AB2)</f>
        <v>0.30351562500000001</v>
      </c>
      <c r="AE2" s="53" t="s">
        <v>70</v>
      </c>
      <c r="AF2" s="36">
        <v>0.314</v>
      </c>
      <c r="AG2" s="35">
        <f t="shared" ref="AG2:AG7" si="0">IF(ISERROR(S2*AF2),"",S2*AF2)</f>
        <v>1.0424799999999999</v>
      </c>
      <c r="AH2" s="35">
        <f t="shared" ref="AH2:AH7" si="1">IF(ISERROR(S2+AD2+AG2),"",S2+AD2+AG2)</f>
        <v>4.6659956249999999</v>
      </c>
      <c r="AI2" s="37">
        <v>0</v>
      </c>
      <c r="AJ2" s="35">
        <f t="shared" ref="AJ2:AJ7" si="2">IF(ISERROR(AZ2*AI2),"",AZ2*AI2)</f>
        <v>0</v>
      </c>
      <c r="AK2" s="37">
        <v>0</v>
      </c>
      <c r="AL2" s="35">
        <f t="shared" ref="AL2:AL7" si="3">IF(ISERROR(AZ2*AK2),"",AZ2*AK2)</f>
        <v>0</v>
      </c>
      <c r="AM2" s="37">
        <v>0</v>
      </c>
      <c r="AN2" s="35">
        <f>IF(ISERROR(AZ2*AM2),"",AZ2*AM2)</f>
        <v>0</v>
      </c>
      <c r="AO2" s="37">
        <v>0</v>
      </c>
      <c r="AP2" s="35">
        <f t="shared" ref="AP2:AP7" si="4">IF(ISERROR(S2*AO2),"",S2*AO2)</f>
        <v>0</v>
      </c>
      <c r="AQ2" s="38"/>
      <c r="AR2" s="37">
        <v>0</v>
      </c>
      <c r="AS2" s="35">
        <f>IF(ISERROR(AZ2*AR2),"",AZ2*AR2)</f>
        <v>0</v>
      </c>
      <c r="AT2" s="38"/>
      <c r="AU2" s="37">
        <v>0</v>
      </c>
      <c r="AV2" s="35">
        <f>IF(ISERROR(AZ2*AU2),"",AZ2*AU2)</f>
        <v>0</v>
      </c>
      <c r="AW2" s="35">
        <f>IF(ISERROR(AJ2+AL2+AN2+AP2),"",AJ2+AL2+AN2+AP2)</f>
        <v>0</v>
      </c>
      <c r="AX2" s="35">
        <f>IF(ISERROR(S2+AW2),"",S2+AW2)</f>
        <v>3.32</v>
      </c>
      <c r="AY2" s="39">
        <f t="shared" ref="AY2:AY9" si="5">IF(ISERROR((AZ2-AX2)/AZ2),"",(AZ2-AX2)/AZ2)</f>
        <v>9.0410958904109606E-2</v>
      </c>
      <c r="AZ2" s="38">
        <v>3.65</v>
      </c>
      <c r="BA2" s="85">
        <v>3.65</v>
      </c>
      <c r="BB2" s="50">
        <v>7750</v>
      </c>
      <c r="BC2" s="35">
        <f>IF(ISERROR(AX2*BB2),"",AX2*BB2)</f>
        <v>25730</v>
      </c>
      <c r="BD2" s="35">
        <f>IF(ISERROR(AZ2*BB2),"",AZ2*BB2)</f>
        <v>28287.5</v>
      </c>
    </row>
    <row r="3" spans="1:56" s="40" customFormat="1">
      <c r="A3" s="27">
        <v>2</v>
      </c>
      <c r="B3" s="28"/>
      <c r="C3" s="28"/>
      <c r="D3" s="28" t="s">
        <v>56</v>
      </c>
      <c r="E3" s="28"/>
      <c r="F3" s="28" t="s">
        <v>54</v>
      </c>
      <c r="G3" s="54" t="s">
        <v>63</v>
      </c>
      <c r="H3" s="53" t="s">
        <v>64</v>
      </c>
      <c r="I3" s="53" t="s">
        <v>65</v>
      </c>
      <c r="J3" s="27" t="s">
        <v>5</v>
      </c>
      <c r="K3" s="27" t="s">
        <v>62</v>
      </c>
      <c r="L3" s="53" t="s">
        <v>66</v>
      </c>
      <c r="M3" s="83">
        <v>728018</v>
      </c>
      <c r="N3" s="84">
        <v>717459</v>
      </c>
      <c r="O3" s="60" t="s">
        <v>84</v>
      </c>
      <c r="P3" s="55" t="s">
        <v>75</v>
      </c>
      <c r="Q3" s="28" t="s">
        <v>57</v>
      </c>
      <c r="R3" s="29">
        <v>3.94</v>
      </c>
      <c r="S3" s="61">
        <v>4.0199999999999996</v>
      </c>
      <c r="T3" s="28" t="s">
        <v>55</v>
      </c>
      <c r="U3" s="52">
        <v>44.5</v>
      </c>
      <c r="V3" s="52">
        <v>42</v>
      </c>
      <c r="W3" s="52">
        <v>25</v>
      </c>
      <c r="X3" s="51">
        <v>2</v>
      </c>
      <c r="Y3" s="31">
        <v>8</v>
      </c>
      <c r="Z3" s="32">
        <f t="shared" ref="Z3:Z7" si="6">IF(U3="","",U3*V3*W3/1000000)</f>
        <v>4.6725000000000003E-2</v>
      </c>
      <c r="AA3" s="30">
        <v>56</v>
      </c>
      <c r="AB3" s="33">
        <f t="shared" ref="AB3:AB7" si="7">IF(Y3="","",AA3/Z3*Y3)</f>
        <v>9588.0149812734071</v>
      </c>
      <c r="AC3" s="34">
        <v>3500</v>
      </c>
      <c r="AD3" s="35">
        <f t="shared" ref="AD3:AD7" si="8">IF(ISERROR(AC3/AB3),"",AC3/AB3)</f>
        <v>0.36503906250000007</v>
      </c>
      <c r="AE3" s="53" t="s">
        <v>70</v>
      </c>
      <c r="AF3" s="36">
        <v>0.314</v>
      </c>
      <c r="AG3" s="35">
        <f t="shared" si="0"/>
        <v>1.2622799999999998</v>
      </c>
      <c r="AH3" s="35">
        <f t="shared" si="1"/>
        <v>5.6473190624999994</v>
      </c>
      <c r="AI3" s="37">
        <v>0</v>
      </c>
      <c r="AJ3" s="35">
        <f t="shared" si="2"/>
        <v>0</v>
      </c>
      <c r="AK3" s="37">
        <v>0</v>
      </c>
      <c r="AL3" s="35">
        <f t="shared" si="3"/>
        <v>0</v>
      </c>
      <c r="AM3" s="37">
        <v>0</v>
      </c>
      <c r="AN3" s="35">
        <f t="shared" ref="AN3:AN7" si="9">IF(ISERROR(AZ3*AM3),"",AZ3*AM3)</f>
        <v>0</v>
      </c>
      <c r="AO3" s="37">
        <v>0</v>
      </c>
      <c r="AP3" s="35">
        <f t="shared" si="4"/>
        <v>0</v>
      </c>
      <c r="AQ3" s="38"/>
      <c r="AR3" s="37">
        <v>0</v>
      </c>
      <c r="AS3" s="35">
        <f t="shared" ref="AS3:AS7" si="10">IF(ISERROR(AZ3*AR3),"",AZ3*AR3)</f>
        <v>0</v>
      </c>
      <c r="AT3" s="38"/>
      <c r="AU3" s="37">
        <v>0</v>
      </c>
      <c r="AV3" s="35">
        <f t="shared" ref="AV3:AV7" si="11">IF(ISERROR(AZ3*AU3),"",AZ3*AU3)</f>
        <v>0</v>
      </c>
      <c r="AW3" s="35">
        <f t="shared" ref="AW3:AW7" si="12">IF(ISERROR(AJ3+AL3+AN3+AP3),"",AJ3+AL3+AN3+AP3)</f>
        <v>0</v>
      </c>
      <c r="AX3" s="35">
        <f t="shared" ref="AX3:AX9" si="13">IF(ISERROR(S3+AW3),"",S3+AW3)</f>
        <v>4.0199999999999996</v>
      </c>
      <c r="AY3" s="39">
        <f t="shared" si="5"/>
        <v>9.2550790067720129E-2</v>
      </c>
      <c r="AZ3" s="38">
        <v>4.43</v>
      </c>
      <c r="BA3" s="38">
        <v>4.43</v>
      </c>
      <c r="BB3" s="50">
        <v>7750</v>
      </c>
      <c r="BC3" s="35">
        <f t="shared" ref="BC3:BC7" si="14">IF(ISERROR(AX3*BB3),"",AX3*BB3)</f>
        <v>31154.999999999996</v>
      </c>
      <c r="BD3" s="35">
        <f t="shared" ref="BD3:BD7" si="15">IF(ISERROR(AZ3*BB3),"",AZ3*BB3)</f>
        <v>34332.5</v>
      </c>
    </row>
    <row r="4" spans="1:56" s="40" customFormat="1">
      <c r="A4" s="27">
        <v>3</v>
      </c>
      <c r="B4" s="28"/>
      <c r="C4" s="28"/>
      <c r="D4" s="28" t="s">
        <v>56</v>
      </c>
      <c r="E4" s="28"/>
      <c r="F4" s="28" t="s">
        <v>54</v>
      </c>
      <c r="G4" s="54" t="s">
        <v>63</v>
      </c>
      <c r="H4" s="53" t="s">
        <v>64</v>
      </c>
      <c r="I4" s="53" t="s">
        <v>65</v>
      </c>
      <c r="J4" s="27" t="s">
        <v>5</v>
      </c>
      <c r="K4" s="27" t="s">
        <v>61</v>
      </c>
      <c r="L4" s="53" t="s">
        <v>67</v>
      </c>
      <c r="M4" s="83">
        <v>728018</v>
      </c>
      <c r="N4" s="84">
        <v>717459</v>
      </c>
      <c r="O4" s="60" t="s">
        <v>85</v>
      </c>
      <c r="P4" s="55" t="s">
        <v>76</v>
      </c>
      <c r="Q4" s="28" t="s">
        <v>57</v>
      </c>
      <c r="R4" s="29">
        <v>3.25</v>
      </c>
      <c r="S4" s="61">
        <v>3.32</v>
      </c>
      <c r="T4" s="28" t="s">
        <v>55</v>
      </c>
      <c r="U4" s="52">
        <v>42</v>
      </c>
      <c r="V4" s="52">
        <v>37</v>
      </c>
      <c r="W4" s="52">
        <v>25</v>
      </c>
      <c r="X4" s="51">
        <v>2</v>
      </c>
      <c r="Y4" s="31">
        <v>8</v>
      </c>
      <c r="Z4" s="32">
        <f t="shared" si="6"/>
        <v>3.8850000000000003E-2</v>
      </c>
      <c r="AA4" s="30">
        <v>56</v>
      </c>
      <c r="AB4" s="33">
        <f t="shared" si="7"/>
        <v>11531.531531531531</v>
      </c>
      <c r="AC4" s="34">
        <v>3500</v>
      </c>
      <c r="AD4" s="35">
        <f t="shared" si="8"/>
        <v>0.30351562500000001</v>
      </c>
      <c r="AE4" s="53" t="s">
        <v>70</v>
      </c>
      <c r="AF4" s="36">
        <v>0.314</v>
      </c>
      <c r="AG4" s="35">
        <f t="shared" si="0"/>
        <v>1.0424799999999999</v>
      </c>
      <c r="AH4" s="35">
        <f t="shared" si="1"/>
        <v>4.6659956249999999</v>
      </c>
      <c r="AI4" s="37">
        <v>0</v>
      </c>
      <c r="AJ4" s="35">
        <f t="shared" si="2"/>
        <v>0</v>
      </c>
      <c r="AK4" s="37">
        <v>0</v>
      </c>
      <c r="AL4" s="35">
        <f t="shared" si="3"/>
        <v>0</v>
      </c>
      <c r="AM4" s="37">
        <v>0</v>
      </c>
      <c r="AN4" s="35">
        <f t="shared" si="9"/>
        <v>0</v>
      </c>
      <c r="AO4" s="37">
        <v>0</v>
      </c>
      <c r="AP4" s="35">
        <f t="shared" si="4"/>
        <v>0</v>
      </c>
      <c r="AQ4" s="38"/>
      <c r="AR4" s="37">
        <v>0</v>
      </c>
      <c r="AS4" s="35">
        <f t="shared" si="10"/>
        <v>0</v>
      </c>
      <c r="AT4" s="38"/>
      <c r="AU4" s="37">
        <v>0</v>
      </c>
      <c r="AV4" s="35">
        <f t="shared" si="11"/>
        <v>0</v>
      </c>
      <c r="AW4" s="35">
        <f t="shared" si="12"/>
        <v>0</v>
      </c>
      <c r="AX4" s="35">
        <f t="shared" si="13"/>
        <v>3.32</v>
      </c>
      <c r="AY4" s="39">
        <f t="shared" si="5"/>
        <v>9.0410958904109606E-2</v>
      </c>
      <c r="AZ4" s="38">
        <v>3.65</v>
      </c>
      <c r="BA4" s="38">
        <v>3.65</v>
      </c>
      <c r="BB4" s="50">
        <v>7750</v>
      </c>
      <c r="BC4" s="35">
        <f t="shared" si="14"/>
        <v>25730</v>
      </c>
      <c r="BD4" s="35">
        <f t="shared" si="15"/>
        <v>28287.5</v>
      </c>
    </row>
    <row r="5" spans="1:56" s="40" customFormat="1">
      <c r="A5" s="27">
        <v>4</v>
      </c>
      <c r="B5" s="28"/>
      <c r="C5" s="28"/>
      <c r="D5" s="28" t="s">
        <v>56</v>
      </c>
      <c r="E5" s="28"/>
      <c r="F5" s="28" t="s">
        <v>54</v>
      </c>
      <c r="G5" s="54" t="s">
        <v>63</v>
      </c>
      <c r="H5" s="53" t="s">
        <v>64</v>
      </c>
      <c r="I5" s="53" t="s">
        <v>65</v>
      </c>
      <c r="J5" s="27" t="s">
        <v>5</v>
      </c>
      <c r="K5" s="27" t="s">
        <v>62</v>
      </c>
      <c r="L5" s="53" t="s">
        <v>67</v>
      </c>
      <c r="M5" s="83">
        <v>728018</v>
      </c>
      <c r="N5" s="84">
        <v>717459</v>
      </c>
      <c r="O5" s="60" t="s">
        <v>86</v>
      </c>
      <c r="P5" s="55" t="s">
        <v>77</v>
      </c>
      <c r="Q5" s="28" t="s">
        <v>57</v>
      </c>
      <c r="R5" s="29">
        <v>3.94</v>
      </c>
      <c r="S5" s="61">
        <v>4.0199999999999996</v>
      </c>
      <c r="T5" s="28" t="s">
        <v>55</v>
      </c>
      <c r="U5" s="52">
        <v>44.5</v>
      </c>
      <c r="V5" s="52">
        <v>42</v>
      </c>
      <c r="W5" s="52">
        <v>25</v>
      </c>
      <c r="X5" s="51">
        <v>2</v>
      </c>
      <c r="Y5" s="31">
        <v>8</v>
      </c>
      <c r="Z5" s="32">
        <f t="shared" si="6"/>
        <v>4.6725000000000003E-2</v>
      </c>
      <c r="AA5" s="30">
        <v>56</v>
      </c>
      <c r="AB5" s="33">
        <f t="shared" si="7"/>
        <v>9588.0149812734071</v>
      </c>
      <c r="AC5" s="34">
        <v>3500</v>
      </c>
      <c r="AD5" s="35">
        <f t="shared" si="8"/>
        <v>0.36503906250000007</v>
      </c>
      <c r="AE5" s="53" t="s">
        <v>70</v>
      </c>
      <c r="AF5" s="36">
        <v>0.314</v>
      </c>
      <c r="AG5" s="35">
        <f t="shared" si="0"/>
        <v>1.2622799999999998</v>
      </c>
      <c r="AH5" s="35">
        <f t="shared" si="1"/>
        <v>5.6473190624999994</v>
      </c>
      <c r="AI5" s="37">
        <v>0</v>
      </c>
      <c r="AJ5" s="35">
        <f t="shared" si="2"/>
        <v>0</v>
      </c>
      <c r="AK5" s="37">
        <v>0</v>
      </c>
      <c r="AL5" s="35">
        <f t="shared" si="3"/>
        <v>0</v>
      </c>
      <c r="AM5" s="37">
        <v>0</v>
      </c>
      <c r="AN5" s="35">
        <f t="shared" si="9"/>
        <v>0</v>
      </c>
      <c r="AO5" s="37">
        <v>0</v>
      </c>
      <c r="AP5" s="35">
        <f t="shared" si="4"/>
        <v>0</v>
      </c>
      <c r="AQ5" s="38"/>
      <c r="AR5" s="37">
        <v>0</v>
      </c>
      <c r="AS5" s="35">
        <f t="shared" si="10"/>
        <v>0</v>
      </c>
      <c r="AT5" s="38"/>
      <c r="AU5" s="37">
        <v>0</v>
      </c>
      <c r="AV5" s="35">
        <f t="shared" si="11"/>
        <v>0</v>
      </c>
      <c r="AW5" s="35">
        <f t="shared" si="12"/>
        <v>0</v>
      </c>
      <c r="AX5" s="35">
        <f t="shared" si="13"/>
        <v>4.0199999999999996</v>
      </c>
      <c r="AY5" s="39">
        <f t="shared" si="5"/>
        <v>9.2550790067720129E-2</v>
      </c>
      <c r="AZ5" s="38">
        <v>4.43</v>
      </c>
      <c r="BA5" s="38">
        <v>4.43</v>
      </c>
      <c r="BB5" s="50">
        <v>7750</v>
      </c>
      <c r="BC5" s="35">
        <f t="shared" si="14"/>
        <v>31154.999999999996</v>
      </c>
      <c r="BD5" s="35">
        <f t="shared" si="15"/>
        <v>34332.5</v>
      </c>
    </row>
    <row r="6" spans="1:56" s="40" customFormat="1">
      <c r="A6" s="27">
        <v>5</v>
      </c>
      <c r="B6" s="28"/>
      <c r="C6" s="28"/>
      <c r="D6" s="28" t="s">
        <v>56</v>
      </c>
      <c r="E6" s="28"/>
      <c r="F6" s="28" t="s">
        <v>54</v>
      </c>
      <c r="G6" s="54" t="s">
        <v>63</v>
      </c>
      <c r="H6" s="53" t="s">
        <v>64</v>
      </c>
      <c r="I6" s="53" t="s">
        <v>65</v>
      </c>
      <c r="J6" s="27" t="s">
        <v>5</v>
      </c>
      <c r="K6" s="27" t="s">
        <v>61</v>
      </c>
      <c r="L6" s="53" t="s">
        <v>68</v>
      </c>
      <c r="M6" s="83">
        <v>728018</v>
      </c>
      <c r="N6" s="84">
        <v>717459</v>
      </c>
      <c r="O6" s="60" t="s">
        <v>87</v>
      </c>
      <c r="P6" s="55" t="s">
        <v>78</v>
      </c>
      <c r="Q6" s="28" t="s">
        <v>57</v>
      </c>
      <c r="R6" s="29">
        <v>3.25</v>
      </c>
      <c r="S6" s="61">
        <v>3.32</v>
      </c>
      <c r="T6" s="28" t="s">
        <v>55</v>
      </c>
      <c r="U6" s="52">
        <v>42</v>
      </c>
      <c r="V6" s="52">
        <v>37</v>
      </c>
      <c r="W6" s="52">
        <v>25</v>
      </c>
      <c r="X6" s="51">
        <v>2</v>
      </c>
      <c r="Y6" s="31">
        <v>8</v>
      </c>
      <c r="Z6" s="32">
        <f t="shared" si="6"/>
        <v>3.8850000000000003E-2</v>
      </c>
      <c r="AA6" s="30">
        <v>56</v>
      </c>
      <c r="AB6" s="33">
        <f t="shared" si="7"/>
        <v>11531.531531531531</v>
      </c>
      <c r="AC6" s="34">
        <v>3500</v>
      </c>
      <c r="AD6" s="35">
        <f t="shared" si="8"/>
        <v>0.30351562500000001</v>
      </c>
      <c r="AE6" s="53" t="s">
        <v>70</v>
      </c>
      <c r="AF6" s="36">
        <v>0.314</v>
      </c>
      <c r="AG6" s="35">
        <f t="shared" si="0"/>
        <v>1.0424799999999999</v>
      </c>
      <c r="AH6" s="35">
        <f t="shared" si="1"/>
        <v>4.6659956249999999</v>
      </c>
      <c r="AI6" s="37">
        <v>0</v>
      </c>
      <c r="AJ6" s="35">
        <f t="shared" si="2"/>
        <v>0</v>
      </c>
      <c r="AK6" s="37">
        <v>0</v>
      </c>
      <c r="AL6" s="35">
        <f t="shared" si="3"/>
        <v>0</v>
      </c>
      <c r="AM6" s="37">
        <v>0</v>
      </c>
      <c r="AN6" s="35">
        <f t="shared" si="9"/>
        <v>0</v>
      </c>
      <c r="AO6" s="37">
        <v>0</v>
      </c>
      <c r="AP6" s="35">
        <f t="shared" si="4"/>
        <v>0</v>
      </c>
      <c r="AQ6" s="38"/>
      <c r="AR6" s="37">
        <v>0</v>
      </c>
      <c r="AS6" s="35">
        <f t="shared" si="10"/>
        <v>0</v>
      </c>
      <c r="AT6" s="38"/>
      <c r="AU6" s="37">
        <v>0</v>
      </c>
      <c r="AV6" s="35">
        <f t="shared" si="11"/>
        <v>0</v>
      </c>
      <c r="AW6" s="35">
        <f t="shared" si="12"/>
        <v>0</v>
      </c>
      <c r="AX6" s="35">
        <f t="shared" si="13"/>
        <v>3.32</v>
      </c>
      <c r="AY6" s="39">
        <f t="shared" si="5"/>
        <v>9.0410958904109606E-2</v>
      </c>
      <c r="AZ6" s="38">
        <v>3.65</v>
      </c>
      <c r="BA6" s="38">
        <v>3.65</v>
      </c>
      <c r="BB6" s="50">
        <v>7750</v>
      </c>
      <c r="BC6" s="35">
        <f t="shared" si="14"/>
        <v>25730</v>
      </c>
      <c r="BD6" s="35">
        <f t="shared" si="15"/>
        <v>28287.5</v>
      </c>
    </row>
    <row r="7" spans="1:56" ht="15" customHeight="1">
      <c r="A7" s="27">
        <v>6</v>
      </c>
      <c r="B7" s="41"/>
      <c r="C7" s="41"/>
      <c r="D7" s="28" t="s">
        <v>56</v>
      </c>
      <c r="E7" s="28"/>
      <c r="F7" s="28" t="s">
        <v>54</v>
      </c>
      <c r="G7" s="54" t="s">
        <v>63</v>
      </c>
      <c r="H7" s="53" t="s">
        <v>64</v>
      </c>
      <c r="I7" s="53" t="s">
        <v>65</v>
      </c>
      <c r="J7" s="27" t="s">
        <v>5</v>
      </c>
      <c r="K7" s="27" t="s">
        <v>62</v>
      </c>
      <c r="L7" s="53" t="s">
        <v>68</v>
      </c>
      <c r="M7" s="83">
        <v>728018</v>
      </c>
      <c r="N7" s="84">
        <v>717459</v>
      </c>
      <c r="O7" s="60" t="s">
        <v>88</v>
      </c>
      <c r="P7" s="56" t="s">
        <v>79</v>
      </c>
      <c r="Q7" s="28" t="s">
        <v>57</v>
      </c>
      <c r="R7" s="29">
        <v>3.94</v>
      </c>
      <c r="S7" s="61">
        <v>4.0199999999999996</v>
      </c>
      <c r="T7" s="28" t="s">
        <v>55</v>
      </c>
      <c r="U7" s="52">
        <v>44.5</v>
      </c>
      <c r="V7" s="52">
        <v>42</v>
      </c>
      <c r="W7" s="52">
        <v>25</v>
      </c>
      <c r="X7" s="51">
        <v>2</v>
      </c>
      <c r="Y7" s="31">
        <v>8</v>
      </c>
      <c r="Z7" s="42">
        <f t="shared" si="6"/>
        <v>4.6725000000000003E-2</v>
      </c>
      <c r="AA7" s="30">
        <v>56</v>
      </c>
      <c r="AB7" s="33">
        <f t="shared" si="7"/>
        <v>9588.0149812734071</v>
      </c>
      <c r="AC7" s="34">
        <v>3500</v>
      </c>
      <c r="AD7" s="43">
        <f t="shared" si="8"/>
        <v>0.36503906250000007</v>
      </c>
      <c r="AE7" s="53" t="s">
        <v>70</v>
      </c>
      <c r="AF7" s="36">
        <v>0.314</v>
      </c>
      <c r="AG7" s="35">
        <f t="shared" si="0"/>
        <v>1.2622799999999998</v>
      </c>
      <c r="AH7" s="35">
        <f t="shared" si="1"/>
        <v>5.6473190624999994</v>
      </c>
      <c r="AI7" s="37">
        <v>0</v>
      </c>
      <c r="AJ7" s="43">
        <f t="shared" si="2"/>
        <v>0</v>
      </c>
      <c r="AK7" s="37">
        <v>0</v>
      </c>
      <c r="AL7" s="43">
        <f t="shared" si="3"/>
        <v>0</v>
      </c>
      <c r="AM7" s="37">
        <v>0</v>
      </c>
      <c r="AN7" s="35">
        <f t="shared" si="9"/>
        <v>0</v>
      </c>
      <c r="AO7" s="37">
        <v>0</v>
      </c>
      <c r="AP7" s="35">
        <f t="shared" si="4"/>
        <v>0</v>
      </c>
      <c r="AQ7" s="38"/>
      <c r="AR7" s="37">
        <v>0</v>
      </c>
      <c r="AS7" s="35">
        <f t="shared" si="10"/>
        <v>0</v>
      </c>
      <c r="AT7" s="6"/>
      <c r="AU7" s="37">
        <v>0</v>
      </c>
      <c r="AV7" s="35">
        <f t="shared" si="11"/>
        <v>0</v>
      </c>
      <c r="AW7" s="35">
        <f t="shared" si="12"/>
        <v>0</v>
      </c>
      <c r="AX7" s="35">
        <f t="shared" si="13"/>
        <v>4.0199999999999996</v>
      </c>
      <c r="AY7" s="39">
        <f t="shared" si="5"/>
        <v>9.2550790067720129E-2</v>
      </c>
      <c r="AZ7" s="38">
        <v>4.43</v>
      </c>
      <c r="BA7" s="38">
        <v>4.43</v>
      </c>
      <c r="BB7" s="50">
        <v>7750</v>
      </c>
      <c r="BC7" s="35">
        <f t="shared" si="14"/>
        <v>31154.999999999996</v>
      </c>
      <c r="BD7" s="35">
        <f t="shared" si="15"/>
        <v>34332.5</v>
      </c>
    </row>
    <row r="8" spans="1:56" ht="15" customHeight="1">
      <c r="A8" s="27">
        <v>7</v>
      </c>
      <c r="B8" s="41"/>
      <c r="C8" s="41"/>
      <c r="D8" s="28" t="s">
        <v>56</v>
      </c>
      <c r="E8" s="28"/>
      <c r="F8" s="28" t="s">
        <v>54</v>
      </c>
      <c r="G8" s="54" t="s">
        <v>63</v>
      </c>
      <c r="H8" s="53" t="s">
        <v>64</v>
      </c>
      <c r="I8" s="53" t="s">
        <v>65</v>
      </c>
      <c r="J8" s="27" t="s">
        <v>5</v>
      </c>
      <c r="K8" s="27" t="s">
        <v>61</v>
      </c>
      <c r="L8" s="53" t="s">
        <v>69</v>
      </c>
      <c r="M8" s="83">
        <v>728018</v>
      </c>
      <c r="N8" s="84">
        <v>717459</v>
      </c>
      <c r="O8" s="60" t="s">
        <v>89</v>
      </c>
      <c r="P8" s="56" t="s">
        <v>80</v>
      </c>
      <c r="Q8" s="28" t="s">
        <v>57</v>
      </c>
      <c r="R8" s="29">
        <v>3.25</v>
      </c>
      <c r="S8" s="61">
        <v>3.32</v>
      </c>
      <c r="T8" s="28" t="s">
        <v>55</v>
      </c>
      <c r="U8" s="52">
        <v>42</v>
      </c>
      <c r="V8" s="52">
        <v>37</v>
      </c>
      <c r="W8" s="52">
        <v>25</v>
      </c>
      <c r="X8" s="51">
        <v>2</v>
      </c>
      <c r="Y8" s="31">
        <v>8</v>
      </c>
      <c r="Z8" s="42">
        <f t="shared" ref="Z8:Z9" si="16">IF(U8="","",U8*V8*W8/1000000)</f>
        <v>3.8850000000000003E-2</v>
      </c>
      <c r="AA8" s="30">
        <v>56</v>
      </c>
      <c r="AB8" s="33">
        <f t="shared" ref="AB8:AB9" si="17">IF(Y8="","",AA8/Z8*Y8)</f>
        <v>11531.531531531531</v>
      </c>
      <c r="AC8" s="34">
        <v>3500</v>
      </c>
      <c r="AD8" s="43">
        <f t="shared" ref="AD8:AD9" si="18">IF(ISERROR(AC8/AB8),"",AC8/AB8)</f>
        <v>0.30351562500000001</v>
      </c>
      <c r="AE8" s="53" t="s">
        <v>70</v>
      </c>
      <c r="AF8" s="36">
        <v>0.314</v>
      </c>
      <c r="AG8" s="35">
        <f t="shared" ref="AG8" si="19">IF(ISERROR(S8*AF8),"",S8*AF8)</f>
        <v>1.0424799999999999</v>
      </c>
      <c r="AH8" s="35">
        <f t="shared" ref="AH8" si="20">IF(ISERROR(S8+AD8+AG8),"",S8+AD8+AG8)</f>
        <v>4.6659956249999999</v>
      </c>
      <c r="AI8" s="37">
        <v>0</v>
      </c>
      <c r="AJ8" s="43">
        <f t="shared" ref="AJ8:AJ9" si="21">IF(ISERROR(AZ8*AI8),"",AZ8*AI8)</f>
        <v>0</v>
      </c>
      <c r="AK8" s="37">
        <v>0</v>
      </c>
      <c r="AL8" s="43">
        <f t="shared" ref="AL8" si="22">IF(ISERROR(AZ8*AK8),"",AZ8*AK8)</f>
        <v>0</v>
      </c>
      <c r="AM8" s="37">
        <v>0</v>
      </c>
      <c r="AN8" s="35">
        <f t="shared" ref="AN8" si="23">IF(ISERROR(AZ8*AM8),"",AZ8*AM8)</f>
        <v>0</v>
      </c>
      <c r="AO8" s="37">
        <v>0</v>
      </c>
      <c r="AP8" s="35">
        <f t="shared" ref="AP8" si="24">IF(ISERROR(S8*AO8),"",S8*AO8)</f>
        <v>0</v>
      </c>
      <c r="AQ8" s="38"/>
      <c r="AR8" s="37">
        <v>0</v>
      </c>
      <c r="AS8" s="35">
        <f t="shared" ref="AS8" si="25">IF(ISERROR(AZ8*AR8),"",AZ8*AR8)</f>
        <v>0</v>
      </c>
      <c r="AT8" s="6"/>
      <c r="AU8" s="37">
        <v>0</v>
      </c>
      <c r="AV8" s="35">
        <f t="shared" ref="AV8" si="26">IF(ISERROR(AZ8*AU8),"",AZ8*AU8)</f>
        <v>0</v>
      </c>
      <c r="AW8" s="35">
        <f t="shared" ref="AW8" si="27">IF(ISERROR(AJ8+AL8+AN8+AP8),"",AJ8+AL8+AN8+AP8)</f>
        <v>0</v>
      </c>
      <c r="AX8" s="35">
        <f t="shared" si="13"/>
        <v>3.32</v>
      </c>
      <c r="AY8" s="39">
        <f t="shared" ref="AY8" si="28">IF(ISERROR((AZ8-AX8)/AZ8),"",(AZ8-AX8)/AZ8)</f>
        <v>9.0410958904109606E-2</v>
      </c>
      <c r="AZ8" s="38">
        <v>3.65</v>
      </c>
      <c r="BA8" s="38">
        <v>3.65</v>
      </c>
      <c r="BB8" s="50">
        <v>7750</v>
      </c>
      <c r="BC8" s="35">
        <f t="shared" ref="BC8" si="29">IF(ISERROR(AX8*BB8),"",AX8*BB8)</f>
        <v>25730</v>
      </c>
      <c r="BD8" s="35">
        <f t="shared" ref="BD8" si="30">IF(ISERROR(AZ8*BB8),"",AZ8*BB8)</f>
        <v>28287.5</v>
      </c>
    </row>
    <row r="9" spans="1:56" s="59" customFormat="1" ht="16.5" customHeight="1">
      <c r="A9" s="27">
        <v>8</v>
      </c>
      <c r="B9" s="41"/>
      <c r="C9" s="41"/>
      <c r="D9" s="28" t="s">
        <v>56</v>
      </c>
      <c r="E9" s="28"/>
      <c r="F9" s="28" t="s">
        <v>54</v>
      </c>
      <c r="G9" s="54" t="s">
        <v>63</v>
      </c>
      <c r="H9" s="53" t="s">
        <v>64</v>
      </c>
      <c r="I9" s="53" t="s">
        <v>65</v>
      </c>
      <c r="J9" s="27" t="s">
        <v>5</v>
      </c>
      <c r="K9" s="27" t="s">
        <v>62</v>
      </c>
      <c r="L9" s="53" t="s">
        <v>69</v>
      </c>
      <c r="M9" s="83">
        <v>728018</v>
      </c>
      <c r="N9" s="84">
        <v>717459</v>
      </c>
      <c r="O9" s="60" t="s">
        <v>90</v>
      </c>
      <c r="P9" s="56" t="s">
        <v>81</v>
      </c>
      <c r="Q9" s="28" t="s">
        <v>57</v>
      </c>
      <c r="R9" s="29">
        <v>3.94</v>
      </c>
      <c r="S9" s="61">
        <v>4.0199999999999996</v>
      </c>
      <c r="T9" s="28" t="s">
        <v>55</v>
      </c>
      <c r="U9" s="52">
        <v>44.5</v>
      </c>
      <c r="V9" s="52">
        <v>42</v>
      </c>
      <c r="W9" s="52">
        <v>25</v>
      </c>
      <c r="X9" s="51">
        <v>2</v>
      </c>
      <c r="Y9" s="31">
        <v>8</v>
      </c>
      <c r="Z9" s="42">
        <f t="shared" si="16"/>
        <v>4.6725000000000003E-2</v>
      </c>
      <c r="AA9" s="30">
        <v>56</v>
      </c>
      <c r="AB9" s="33">
        <f t="shared" si="17"/>
        <v>9588.0149812734071</v>
      </c>
      <c r="AC9" s="34">
        <v>3500</v>
      </c>
      <c r="AD9" s="43">
        <f t="shared" si="18"/>
        <v>0.36503906250000007</v>
      </c>
      <c r="AE9" s="53" t="s">
        <v>70</v>
      </c>
      <c r="AF9" s="36">
        <v>0.314</v>
      </c>
      <c r="AG9" s="35">
        <f t="shared" ref="AG9" si="31">IF(ISERROR(S9*AF9),"",S9*AF9)</f>
        <v>1.2622799999999998</v>
      </c>
      <c r="AH9" s="35">
        <f t="shared" ref="AH9" si="32">IF(ISERROR(S9+AD9+AG9),"",S9+AD9+AG9)</f>
        <v>5.6473190624999994</v>
      </c>
      <c r="AI9" s="37">
        <v>0</v>
      </c>
      <c r="AJ9" s="43">
        <f t="shared" si="21"/>
        <v>0</v>
      </c>
      <c r="AK9" s="37">
        <v>0</v>
      </c>
      <c r="AL9" s="43">
        <f t="shared" ref="AL9" si="33">IF(ISERROR(AZ9*AK9),"",AZ9*AK9)</f>
        <v>0</v>
      </c>
      <c r="AM9" s="37">
        <v>0</v>
      </c>
      <c r="AN9" s="35">
        <f t="shared" ref="AN9" si="34">IF(ISERROR(AZ9*AM9),"",AZ9*AM9)</f>
        <v>0</v>
      </c>
      <c r="AO9" s="37">
        <v>0</v>
      </c>
      <c r="AP9" s="35">
        <f t="shared" ref="AP9" si="35">IF(ISERROR(S9*AO9),"",S9*AO9)</f>
        <v>0</v>
      </c>
      <c r="AQ9" s="38"/>
      <c r="AR9" s="37">
        <v>0</v>
      </c>
      <c r="AS9" s="35">
        <f t="shared" ref="AS9" si="36">IF(ISERROR(AZ9*AR9),"",AZ9*AR9)</f>
        <v>0</v>
      </c>
      <c r="AT9" s="6"/>
      <c r="AU9" s="37">
        <v>0</v>
      </c>
      <c r="AV9" s="35">
        <f t="shared" ref="AV9" si="37">IF(ISERROR(AZ9*AU9),"",AZ9*AU9)</f>
        <v>0</v>
      </c>
      <c r="AW9" s="35">
        <f t="shared" ref="AW9" si="38">IF(ISERROR(AJ9+AL9+AN9+AP9),"",AJ9+AL9+AN9+AP9)</f>
        <v>0</v>
      </c>
      <c r="AX9" s="35">
        <f t="shared" si="13"/>
        <v>4.0199999999999996</v>
      </c>
      <c r="AY9" s="39">
        <f t="shared" si="5"/>
        <v>9.2550790067720129E-2</v>
      </c>
      <c r="AZ9" s="38">
        <v>4.43</v>
      </c>
      <c r="BA9" s="38">
        <v>4.43</v>
      </c>
      <c r="BB9" s="62">
        <v>7750</v>
      </c>
      <c r="BC9" s="35">
        <f t="shared" ref="BC9" si="39">IF(ISERROR(AX9*BB9),"",AX9*BB9)</f>
        <v>31154.999999999996</v>
      </c>
      <c r="BD9" s="35">
        <f t="shared" ref="BD9" si="40">IF(ISERROR(AZ9*BB9),"",AZ9*BB9)</f>
        <v>34332.5</v>
      </c>
    </row>
    <row r="10" spans="1:56" s="59" customFormat="1" ht="47.25" customHeight="1">
      <c r="A10" s="63">
        <v>9</v>
      </c>
      <c r="B10" s="64"/>
      <c r="C10" s="64"/>
      <c r="D10" s="65" t="s">
        <v>56</v>
      </c>
      <c r="E10" s="65"/>
      <c r="F10" s="65" t="s">
        <v>54</v>
      </c>
      <c r="G10" s="66" t="s">
        <v>63</v>
      </c>
      <c r="H10" s="65" t="s">
        <v>64</v>
      </c>
      <c r="I10" s="65" t="s">
        <v>65</v>
      </c>
      <c r="J10" s="63" t="s">
        <v>5</v>
      </c>
      <c r="K10" s="86" t="s">
        <v>72</v>
      </c>
      <c r="L10" s="65" t="s">
        <v>73</v>
      </c>
      <c r="M10" s="67">
        <v>728018</v>
      </c>
      <c r="N10" s="68">
        <v>717459</v>
      </c>
      <c r="O10" s="60" t="s">
        <v>91</v>
      </c>
      <c r="P10" s="58"/>
      <c r="Q10" s="65" t="s">
        <v>74</v>
      </c>
      <c r="R10" s="69"/>
      <c r="S10" s="70">
        <v>29.36</v>
      </c>
      <c r="T10" s="28" t="s">
        <v>55</v>
      </c>
      <c r="U10" s="52">
        <v>44.5</v>
      </c>
      <c r="V10" s="52">
        <v>42</v>
      </c>
      <c r="W10" s="52">
        <v>25</v>
      </c>
      <c r="X10" s="31">
        <v>8.9</v>
      </c>
      <c r="Y10" s="31">
        <v>1</v>
      </c>
      <c r="Z10" s="72"/>
      <c r="AA10" s="71"/>
      <c r="AB10" s="73"/>
      <c r="AC10" s="74"/>
      <c r="AD10" s="75"/>
      <c r="AE10" s="53" t="s">
        <v>70</v>
      </c>
      <c r="AF10" s="76"/>
      <c r="AG10" s="77"/>
      <c r="AH10" s="77"/>
      <c r="AI10" s="78"/>
      <c r="AJ10" s="75"/>
      <c r="AK10" s="78"/>
      <c r="AL10" s="75"/>
      <c r="AM10" s="78"/>
      <c r="AN10" s="77"/>
      <c r="AO10" s="78"/>
      <c r="AP10" s="77"/>
      <c r="AQ10" s="79"/>
      <c r="AR10" s="78"/>
      <c r="AS10" s="77"/>
      <c r="AT10" s="80"/>
      <c r="AU10" s="78"/>
      <c r="AV10" s="77"/>
      <c r="AW10" s="77"/>
      <c r="AX10" s="77"/>
      <c r="AY10" s="81"/>
      <c r="AZ10" s="79">
        <v>32.319999999999993</v>
      </c>
      <c r="BA10" s="79">
        <f>SUM(BA2:BA9)</f>
        <v>32.319999999999993</v>
      </c>
      <c r="BB10" s="82">
        <v>7750</v>
      </c>
      <c r="BC10" s="77">
        <f>SUM(BC2:BC9)</f>
        <v>227540</v>
      </c>
      <c r="BD10" s="77">
        <f>SUM(BD2:BD9)</f>
        <v>250480</v>
      </c>
    </row>
    <row r="16" spans="1:56">
      <c r="BB16" s="57"/>
    </row>
  </sheetData>
  <sheetProtection insertRows="0" deleteRows="0" sort="0"/>
  <protectedRanges>
    <protectedRange sqref="A2:L9 Z2:AB9 AD2:AD9 AG2:AY9 A11:L213 T2:T10 O11:BA213" name="Range1"/>
    <protectedRange sqref="U10:W10 U2:X9" name="Range1_2"/>
    <protectedRange sqref="AC2:AC9" name="Range1_3"/>
    <protectedRange sqref="AE2:AF9 AE10" name="Range1_4"/>
    <protectedRange sqref="BB2:BB9" name="Range1_6"/>
    <protectedRange sqref="M11:M161" name="Range1_1"/>
    <protectedRange sqref="N11:N197" name="Range1_8"/>
    <protectedRange sqref="A10:L10 X10:AD10 AF10:AY10" name="Range1_5"/>
    <protectedRange sqref="P2:S10" name="Range1_7"/>
    <protectedRange sqref="M2:M10" name="Range1_1_2"/>
    <protectedRange sqref="N2:N10" name="Range1_8_2"/>
  </protectedRanges>
  <phoneticPr fontId="73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251C103-D5B7-49A5-8B9E-51B705FC4EAA}">
          <x14:formula1>
            <xm:f>#REF!</xm:f>
          </x14:formula1>
          <xm:sqref>F2:F9</xm:sqref>
        </x14:dataValidation>
        <x14:dataValidation type="list" allowBlank="1" showInputMessage="1" showErrorMessage="1" xr:uid="{FED787CA-D1D0-403E-89DE-CC189A3FFBCC}">
          <x14:formula1>
            <xm:f>#REF!</xm:f>
          </x14:formula1>
          <xm:sqref>E2:E9</xm:sqref>
        </x14:dataValidation>
        <x14:dataValidation type="list" allowBlank="1" showInputMessage="1" showErrorMessage="1" xr:uid="{1CC6BBBA-AA81-4C36-80D2-AF52F17953A2}">
          <x14:formula1>
            <xm:f>#REF!</xm:f>
          </x14:formula1>
          <xm:sqref>T2:T10</xm:sqref>
        </x14:dataValidation>
        <x14:dataValidation type="list" allowBlank="1" showInputMessage="1" showErrorMessage="1" xr:uid="{70B890B7-4866-4E12-B86D-112E0092B3BC}">
          <x14:formula1>
            <xm:f>#REF!</xm:f>
          </x14:formula1>
          <xm:sqref>D2:D9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Disha Shah</dc:creator>
  <cp:lastModifiedBy>张莉</cp:lastModifiedBy>
  <dcterms:created xsi:type="dcterms:W3CDTF">2015-03-13T07:55:05Z</dcterms:created>
  <dcterms:modified xsi:type="dcterms:W3CDTF">2025-12-22T02:59:44Z</dcterms:modified>
</cp:coreProperties>
</file>