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1B0162A-673A-4232-B0E4-76CBA000E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5" l="1"/>
  <c r="AR3" i="5"/>
  <c r="AO3" i="5"/>
  <c r="AL3" i="5"/>
  <c r="AS3" i="5" s="1"/>
  <c r="AD3" i="5"/>
  <c r="AE3" i="5" s="1"/>
  <c r="AG3" i="5" s="1"/>
  <c r="U3" i="5"/>
  <c r="V3" i="5" s="1"/>
  <c r="AJ3" i="5" l="1"/>
  <c r="AT3" i="5"/>
  <c r="AX3" i="5" l="1"/>
  <c r="AU3" i="5"/>
  <c r="AR2" i="5" l="1"/>
  <c r="AO2" i="5"/>
  <c r="AL2" i="5" l="1"/>
  <c r="AS2" i="5" s="1"/>
  <c r="AY2" i="5"/>
  <c r="AD2" i="5"/>
  <c r="AE2" i="5" s="1"/>
  <c r="AG2" i="5" s="1"/>
  <c r="U2" i="5"/>
  <c r="V2" i="5" s="1"/>
  <c r="AJ2" i="5" s="1"/>
  <c r="AT2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<sst xmlns="http://schemas.openxmlformats.org/spreadsheetml/2006/main" count="73" uniqueCount="64">
  <si>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</si>
  <si>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</si>
  <si>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</si>
  <si>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</si>
  <si>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</si>
  <si>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</si>
  <si>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</si>
  <si>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</si>
  <si>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</si>
  <si>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</si>
  <si>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</si>
  <si>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</si>
  <si>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</si>
  <si>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</si>
  <si>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</si>
  <si>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</si>
  <si>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</si>
  <si>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</si>
  <si>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</si>
  <si>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</si>
  <si>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</si>
  <si>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</si>
  <si>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</si>
  <si>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</si>
  <si>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</si>
  <si>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</si>
  <si>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</si>
  <si>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</si>
  <si>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</si>
  <si>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</si>
  <si>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</si>
  <si>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</si>
  <si>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</si>
  <si>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</si>
  <si>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</si>
  <si>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</si>
  <si>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</si>
  <si>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</si>
  <si>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</si>
  <si>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</si>
  <si>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</si>
  <si>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</si>
  <si>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</si>
  <si>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</si>
  <si>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</si>
  <si>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</si>
  <si>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</si>
  <si>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</si>
  <si>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</si>
  <si>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</si>
  <si>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</si>
  <si>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</si>
  <si>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</si>
  <si>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</si>
  <si>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</si>
  <si>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8pc Comf Set</t>
    <phoneticPr fontId="68" type="noConversion"/>
  </si>
  <si>
    <t>Paige</t>
    <phoneticPr fontId="68" type="noConversion"/>
  </si>
  <si>
    <r>
      <t>Comforter  front and pillow sham front:100% polyester gauze 110gsm with embroidery
comforter back / pillow sham back/
90 gsm microfiber 
Fitted sheet set: 90 gsm solid microfiber
cushion cover : microfiber with embroidery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</si>
  <si>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t>100% polyester</t>
    <phoneticPr fontId="68" type="noConversion"/>
  </si>
  <si>
    <t>Beige</t>
    <phoneticPr fontId="68" type="noConversion"/>
  </si>
  <si>
    <t>Grey</t>
    <phoneticPr fontId="68" type="noConversion"/>
  </si>
  <si>
    <t>K</t>
    <phoneticPr fontId="68" type="noConversion"/>
  </si>
  <si>
    <t>RAP10-395</t>
  </si>
  <si>
    <t>RAP10-396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</si>
</sst>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>
      <alignment horizontal="left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topLeftCell="I1" workbookViewId="0">
      <selection activeCell="L7" sqref="L7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35.57031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56</v>
      </c>
      <c r="H2" s="29" t="s">
        <v>55</v>
      </c>
      <c r="I2" s="29" t="s">
        <v>54</v>
      </c>
      <c r="J2" s="49" t="s">
        <v>57</v>
      </c>
      <c r="K2" s="49" t="s">
        <v>58</v>
      </c>
      <c r="L2" s="50" t="s">
        <v>61</v>
      </c>
      <c r="M2" s="29" t="s">
        <v>59</v>
      </c>
      <c r="N2" s="29"/>
      <c r="O2" s="29"/>
      <c r="P2" s="51" t="s">
        <v>62</v>
      </c>
      <c r="Q2" s="29"/>
      <c r="R2" s="29" t="s">
        <v>44</v>
      </c>
      <c r="S2" s="30">
        <v>249</v>
      </c>
      <c r="T2" s="42">
        <v>8</v>
      </c>
      <c r="U2" s="32">
        <f>IF(ISERROR(S2/T2),"",S2/T2)</f>
        <v>31.13</v>
      </c>
      <c r="V2" s="33">
        <f t="shared" ref="V2" si="0">U2</f>
        <v>31.13</v>
      </c>
      <c r="W2" s="48"/>
      <c r="X2" s="29" t="s">
        <v>3</v>
      </c>
      <c r="Y2" s="42">
        <v>57</v>
      </c>
      <c r="Z2" s="42">
        <v>52</v>
      </c>
      <c r="AA2" s="42">
        <v>70</v>
      </c>
      <c r="AB2" s="31">
        <v>2</v>
      </c>
      <c r="AC2" s="10">
        <v>2</v>
      </c>
      <c r="AD2" s="45">
        <f>IF(Y2="","",Y2*Z2*AA2/1000000)</f>
        <v>0.20699999999999999</v>
      </c>
      <c r="AE2" s="34">
        <f>IF(AC2="","",65/AD2*AC2)</f>
        <v>628</v>
      </c>
      <c r="AF2" s="29">
        <v>3500</v>
      </c>
      <c r="AG2" s="35">
        <f>IF(ISERROR(AF2/AE2),"",AF2/AE2)</f>
        <v>5.57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1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2">IF(ISERROR(V2+AS2),"",V2+AS2)</f>
        <v>31.13</v>
      </c>
      <c r="AU2" s="37">
        <f>IF(ISERROR((AV2-AT2)/AV2),"",(AV2-AT2)/AV2)</f>
        <v>0.1895</v>
      </c>
      <c r="AV2" s="9">
        <v>38.409999999999997</v>
      </c>
      <c r="AW2" s="10">
        <v>150</v>
      </c>
      <c r="AX2" s="35">
        <f t="shared" ref="AX2" si="3">IF(ISERROR(AT2*AW2),"",AT2*AW2)</f>
        <v>4669.5</v>
      </c>
      <c r="AY2" s="35">
        <f t="shared" ref="AY2" si="4">IF(ISERROR(AV2*AW2),"",AV2*AW2)</f>
        <v>5761.5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56</v>
      </c>
      <c r="H3" s="29" t="s">
        <v>55</v>
      </c>
      <c r="I3" s="29" t="s">
        <v>54</v>
      </c>
      <c r="J3" s="49" t="s">
        <v>57</v>
      </c>
      <c r="K3" s="49" t="s">
        <v>58</v>
      </c>
      <c r="L3" s="50" t="s">
        <v>61</v>
      </c>
      <c r="M3" s="29" t="s">
        <v>60</v>
      </c>
      <c r="N3" s="29"/>
      <c r="O3" s="29"/>
      <c r="P3" s="51" t="s">
        <v>63</v>
      </c>
      <c r="Q3" s="29"/>
      <c r="R3" s="29" t="s">
        <v>44</v>
      </c>
      <c r="S3" s="30">
        <v>249</v>
      </c>
      <c r="T3" s="42">
        <v>8</v>
      </c>
      <c r="U3" s="32">
        <f>IF(ISERROR(S3/T3),"",S3/T3)</f>
        <v>31.13</v>
      </c>
      <c r="V3" s="33">
        <f t="shared" ref="V3" si="5">U3</f>
        <v>31.13</v>
      </c>
      <c r="W3" s="48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" si="6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" si="7">IF(ISERROR(V3+AS3),"",V3+AS3)</f>
        <v>31.13</v>
      </c>
      <c r="AU3" s="37">
        <f>IF(ISERROR((AV3-AT3)/AV3),"",(AV3-AT3)/AV3)</f>
        <v>0.1895</v>
      </c>
      <c r="AV3" s="9">
        <v>38.409999999999997</v>
      </c>
      <c r="AW3" s="10">
        <v>80</v>
      </c>
      <c r="AX3" s="35">
        <f t="shared" ref="AX3" si="8">IF(ISERROR(AT3*AW3),"",AT3*AW3)</f>
        <v>2490.4</v>
      </c>
      <c r="AY3" s="35">
        <f t="shared" ref="AY3" si="9">IF(ISERROR(AV3*AW3),"",AV3*AW3)</f>
        <v>3072.8</v>
      </c>
      <c r="BA3" s="40"/>
      <c r="BB3" s="3"/>
    </row>
  </sheetData>
  <sheetProtection insertRows="0" deleteRows="0" sort="0"/>
  <protectedRanges>
    <protectedRange sqref="A2:J242 M2:AW242" name="Range1"/>
    <protectedRange sqref="K2:K247" name="Range1_1"/>
    <protectedRange sqref="L2:L242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2025-11-25T06:27:47Z</dcterms:modified>
</cp:coreProperties>
</file>