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8_{F867DFBF-42D0-4A76-AD85-CAB5B3E66F59}" xr6:coauthVersionLast="47" xr6:coauthVersionMax="47" xr10:uidLastSave="{00000000-0000-0000-0000-000000000000}"/>
  <bookViews>
    <workbookView xWindow="-120" yWindow="-120" windowWidth="29040" windowHeight="15840" tabRatio="809" xr2:uid="{00000000-000D-0000-FFFF-FFFF00000000}"/>
  </bookViews>
  <sheets>
    <sheet name="Item" sheetId="5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ACC">#REF!</definedName>
    <definedName name="Acol">#REF!</definedName>
    <definedName name="AD">'[1]other data'!$T$2:$T$5</definedName>
    <definedName name="ADUL">#REF!</definedName>
    <definedName name="ALLOCATE">[2]comments!$F$3:$F$21</definedName>
    <definedName name="APL">#REF!</definedName>
    <definedName name="ART">#REF!</definedName>
    <definedName name="Artwork">#REF!</definedName>
    <definedName name="as">'[3]1-Import Product Data Sheet'!$X$2</definedName>
    <definedName name="AssortedSKU_Range">[4]Mapping!$J$2:$J$3</definedName>
    <definedName name="ATotalsPos">#REF!</definedName>
    <definedName name="BASI">#REF!</definedName>
    <definedName name="Bath">#REF!</definedName>
    <definedName name="Bath_Accessories">#REF!</definedName>
    <definedName name="Bath_Rugs">#REF!</definedName>
    <definedName name="Bed_in_a_bag_Full_Queen_King">#REF!</definedName>
    <definedName name="Bed_in_a_bag_Twin">#REF!</definedName>
    <definedName name="Bed_Pillows">#REF!</definedName>
    <definedName name="Bedding">#REF!</definedName>
    <definedName name="Bedding.">#REF!</definedName>
    <definedName name="Bedspreads_Coverlets">#REF!</definedName>
    <definedName name="bigidea">[5]Lists!$I$6:$I$29</definedName>
    <definedName name="Blankets_Throws">#REF!</definedName>
    <definedName name="BLK">#REF!</definedName>
    <definedName name="Brand">'[6]1-Import Product Data Sheet'!$N$102:$N$144</definedName>
    <definedName name="Branded">[5]Lists!$F$6:$F$38</definedName>
    <definedName name="brands">'[1]other data'!$K$2:$K$48</definedName>
    <definedName name="BuyUnits_Range">[4]Mapping!$B$2:$B$55</definedName>
    <definedName name="ca_available_Range">[4]Mapping!$AB$2:$AB$5</definedName>
    <definedName name="ca_Compliant_Range">[4]Mapping!$BJ$2:$BJ$4</definedName>
    <definedName name="ca_CompliantReason_Range">[4]Mapping!$BL$2:$BL$13</definedName>
    <definedName name="ca_SisVendor_Range">[4]Mapping!$BH$2:$BH$3</definedName>
    <definedName name="ca_stuffedarticlesreg_Range">[4]Mapping!$AD$2:$AD$6</definedName>
    <definedName name="Case_Freight_Range">[4]Mapping!$F$2:$F$19</definedName>
    <definedName name="CATEGORY">[7]Sheet1!$DW$2:$DW$3</definedName>
    <definedName name="categoryfinal">'[8]Import Quote Sheet'!$A$90:$A$190</definedName>
    <definedName name="chargeback">'[1]other data'!$B$2:$B$6</definedName>
    <definedName name="color">[5]Lists!$J$6:$J$29</definedName>
    <definedName name="colour">[7]Sheet1!$EH$2:$EH$3</definedName>
    <definedName name="COO_Dest">[4]COO!$D$1:$D$3:'[4]COO'!$D$2</definedName>
    <definedName name="COOCountry_Range">[4]Mapping!$R$2:$R$245</definedName>
    <definedName name="COODest_Range">[4]Mapping!$P$2:$P$3</definedName>
    <definedName name="CostCol">#REF!</definedName>
    <definedName name="countries">'[1]other data'!$I$3:$I$249</definedName>
    <definedName name="Cycle">[5]Lists!$E$6:$E$30</definedName>
    <definedName name="d">[9]Mapping!$AR$2:$AR$84</definedName>
    <definedName name="DDEmsg">#REF!</definedName>
    <definedName name="dealPricing_Range">[4]Mapping!$BD$2:$BD$3</definedName>
    <definedName name="Decorative_Accessories">#REF!</definedName>
    <definedName name="Decorative_Pillows_Inserts_Covers">#REF!</definedName>
    <definedName name="den">[5]Lists!$L$6:$L$29</definedName>
    <definedName name="Description1_Range">[4]Mapping!$AQ$2:$AQ$72</definedName>
    <definedName name="Description2_Range">[4]Mapping!$AR$2:$AR$84</definedName>
    <definedName name="diffgrp">'[1]diff group head'!$A$2:$A$47</definedName>
    <definedName name="DIFFS">'[1]other data'!$AF$2:$AF$13</definedName>
    <definedName name="Down_Comforters">#REF!</definedName>
    <definedName name="Duvet_Covers">#REF!</definedName>
    <definedName name="Electrics">#REF!</definedName>
    <definedName name="ExactAddinConnection" hidden="1">"001"</definedName>
    <definedName name="ExactAddinConnection.001" hidden="1">"MACOLA;001;lucas.yuan;1"</definedName>
    <definedName name="ExactAddinConnection.111" hidden="1">"MACOLA;111;hannah.duong;1"</definedName>
    <definedName name="Exchange_Rate">[10]Costs!$J$11</definedName>
    <definedName name="Feature1_Range">[4]Mapping!$AG$2:$AG$20</definedName>
    <definedName name="Feature10_Range">[4]Mapping!$AP$2:$AP$20</definedName>
    <definedName name="Feature2_Range">[4]Mapping!$AH$2:$AH$25</definedName>
    <definedName name="Feature3_Range">[4]Mapping!$AI$2:$AI$7</definedName>
    <definedName name="Feature4_Range">[4]Mapping!$AJ$2:$AJ$6</definedName>
    <definedName name="Feature5_Range">[4]Mapping!$AK$2:$AK$15</definedName>
    <definedName name="Feature6_Range">[4]Mapping!$AL$2:$AL$17</definedName>
    <definedName name="Feature7_Range">[4]Mapping!$AM$2:$AM$21</definedName>
    <definedName name="Feature8_Range">[4]Mapping!$AN$2:$AN$9</definedName>
    <definedName name="Feature9_Range">[4]Mapping!$AO$2:$AO$5</definedName>
    <definedName name="FIFRACompliance_Range">[4]Mapping!$L$2:$L$10</definedName>
    <definedName name="FIFRAExemption_Range">[4]Mapping!$N$2:$N$3</definedName>
    <definedName name="finalports">'[8]Import Quote Sheet'!$B$90:$B$123</definedName>
    <definedName name="foam">[7]Sheet1!$EC$2:$EC$3</definedName>
    <definedName name="FOBCostPerPiece">#REF!</definedName>
    <definedName name="freight">'[1]other data'!$AC$3:$AC$14</definedName>
    <definedName name="FUR">#REF!</definedName>
    <definedName name="gen_nontxtl_UOM_Range">[4]Mapping!$Z$2:$Z$11</definedName>
    <definedName name="gen_txtl_permlbl_careinstr_Range">[4]Mapping!$V$2:$V$9</definedName>
    <definedName name="gen_txtl_permlbl_fabrcont_Range">[4]Mapping!$X$2:$X$12</definedName>
    <definedName name="gen_txtl_permlbl_vendinfo_Range">[4]Mapping!$T$2:$T$8</definedName>
    <definedName name="gen_ulreq_Range">[11]Mapping!$X$2:$X$5</definedName>
    <definedName name="gridActPctRow">#REF!</definedName>
    <definedName name="gridActUnitsRow">#REF!</definedName>
    <definedName name="gridRetailRow">#REF!</definedName>
    <definedName name="gridTargetPctRow">#REF!</definedName>
    <definedName name="gridTargetUnitsRow">#REF!</definedName>
    <definedName name="HANGER">[1]hangers!$B$3:$B$42</definedName>
    <definedName name="hanger2">[1]hangers!$G$3:$G$42</definedName>
    <definedName name="Home_Décor">#REF!</definedName>
    <definedName name="Home_Décor.">#REF!</definedName>
    <definedName name="INITIALBUY">'[12]X-LIST'!$G$2:$G$7</definedName>
    <definedName name="KD">[7]Sheet1!$DS$2:$DS$2</definedName>
    <definedName name="Kids_Bath">#REF!</definedName>
    <definedName name="Kids_or_Teen">#REF!</definedName>
    <definedName name="LGT">#REF!</definedName>
    <definedName name="LicensedProduct_Range">[4]Mapping!$AF$2:$AF$3</definedName>
    <definedName name="LIFESTYLE">'[12]X-LIST'!$C$2:$C$7</definedName>
    <definedName name="Lighting_or_Candleholders">#REF!</definedName>
    <definedName name="loctype">'[1]other data'!$BN$2:$BN$6</definedName>
    <definedName name="M">[7]Sheet1!$EA$2:$EA$3</definedName>
    <definedName name="Mattress_Pads_Full_Queen_King">#REF!</definedName>
    <definedName name="Mattress_Pads_Twin">#REF!</definedName>
    <definedName name="Mattress_Toppers_Full_Queen_King">#REF!</definedName>
    <definedName name="Mattress_Toppers_Twin">#REF!</definedName>
    <definedName name="Non_Down_Comforters_Full_Queen_King">#REF!</definedName>
    <definedName name="Non_Down_Comforters_Twin">#REF!</definedName>
    <definedName name="NumberOfGroups">12</definedName>
    <definedName name="Ocol">#REF!</definedName>
    <definedName name="ORDERTYPE">'[1]other data'!$AN$2:$AN$6</definedName>
    <definedName name="OTB">'[1]other data'!$R$2:$R$14</definedName>
    <definedName name="Outdoor">#REF!</definedName>
    <definedName name="OwnedCol">#REF!</definedName>
    <definedName name="PACK">[7]Sheet1!$EE$2:$EE$3</definedName>
    <definedName name="PackageType">'[6]1-Import Product Data Sheet'!$L$102:$L$131</definedName>
    <definedName name="PackCol">#REF!</definedName>
    <definedName name="PDQList">'[6]1-Import Product Data Sheet'!$AR$1:$AR$24</definedName>
    <definedName name="PET">#REF!</definedName>
    <definedName name="Pet_Care">#REF!</definedName>
    <definedName name="PETB">#REF!</definedName>
    <definedName name="Pillow_Shams">#REF!</definedName>
    <definedName name="Pillowcases">#REF!</definedName>
    <definedName name="po_type">'[1]other data'!$AU$2:$AU$11</definedName>
    <definedName name="PORT_IFF">[13]a!$A$10:$B$35</definedName>
    <definedName name="PortSeq">'[6]1-Import Product Data Sheet'!$U$2</definedName>
    <definedName name="PortSeqLCL">#REF!</definedName>
    <definedName name="POtype">#REF!</definedName>
    <definedName name="Preticketed_Range">[4]Mapping!$H$2:$H$3</definedName>
    <definedName name="PrevBuy">'[6]1-Import Product Data Sheet'!$AR$26:$AR$27</definedName>
    <definedName name="Prints">#REF!</definedName>
    <definedName name="ProfileDesc">#REF!</definedName>
    <definedName name="QSFOB">[14]Q1!$C$38</definedName>
    <definedName name="Quilts">#REF!</definedName>
    <definedName name="RateSeq">'[6]1-Import Product Data Sheet'!$X$2</definedName>
    <definedName name="retailAK_O_YN_Range">[4]Mapping!$AV$2:$AV$3</definedName>
    <definedName name="retailCA_O_YN_Range">[4]Mapping!$AZ$2:$AZ$3</definedName>
    <definedName name="retailHA_O_YN_Range">[4]Mapping!$BB$2:$BB$3</definedName>
    <definedName name="retailPR_O_YN_Range">[4]Mapping!$AX$2:$AX$3</definedName>
    <definedName name="retailPR_o_YN_Rangee">[11]Mapping!$AL$2:$AL$3</definedName>
    <definedName name="retailUS_O_YN_Range">[4]Mapping!$AT$2:$AT$3</definedName>
    <definedName name="runnum">'[1]other data'!$BI$2:$BI$18</definedName>
    <definedName name="scalenum">'[1]other data'!$BG$2:$BG$18</definedName>
    <definedName name="Seasonal">#REF!</definedName>
    <definedName name="SellUnits_Range">[4]Mapping!$D$2:$D$53</definedName>
    <definedName name="Sheets_Full_Queen_King">#REF!</definedName>
    <definedName name="Sheets_Twin">#REF!</definedName>
    <definedName name="SHET">#REF!</definedName>
    <definedName name="Shower_Curtains">#REF!</definedName>
    <definedName name="size1">#REF!</definedName>
    <definedName name="size1a">#REF!</definedName>
    <definedName name="Slipcovers_Chair_Pads">#REF!</definedName>
    <definedName name="Slipcovers_Chair_Pads.">#REF!</definedName>
    <definedName name="SPECIAL">[1]comments!$B$3:$B$54</definedName>
    <definedName name="ssn_code">'[1]other data'!$AQ$2:$AQ$110</definedName>
    <definedName name="ssn_phase">'[1]other data'!$AS$2:$AS$83</definedName>
    <definedName name="StoreCount">#REF!</definedName>
    <definedName name="StoreGrid0">#REF!</definedName>
    <definedName name="suggestedMessage_Range">[4]Mapping!$BF$2:$BF$3</definedName>
    <definedName name="SUPPLIER">'[1]vendor info'!$A$4:$A$400</definedName>
    <definedName name="TargetCol">#REF!</definedName>
    <definedName name="TBJ">'[1]other data'!$AK$2:$AK$10</definedName>
    <definedName name="TERMS">'[1]other data'!$P$2:$P$7</definedName>
    <definedName name="TICKET">[1]tickets!$B$3:$B$27</definedName>
    <definedName name="ticket2">[1]tickets!$G$3:$G$27</definedName>
    <definedName name="TotalCostValue">#REF!</definedName>
    <definedName name="TotalMarkup">#REF!</definedName>
    <definedName name="TotalRetailValue">#REF!</definedName>
    <definedName name="TotalUnits">#REF!</definedName>
    <definedName name="totalUnitsCol">#REF!</definedName>
    <definedName name="Towels_Bath_Sheets">#REF!</definedName>
    <definedName name="UDA3A">'[1]other data'!$AY$2:$AY$4</definedName>
    <definedName name="UDA3B">'[1]other data'!$AZ$2:$AZ$6</definedName>
    <definedName name="UNIT">[7]Sheet1!$EF$2:$EF$3</definedName>
    <definedName name="upc">'[1]other data'!$AH$2:$AH$10</definedName>
    <definedName name="UPC1A">'[1]other data'!$BD$2:$BD$5</definedName>
    <definedName name="UPC2A">'[1]other data'!$BF$2:$BF$5</definedName>
    <definedName name="User1Col">#REF!</definedName>
    <definedName name="User3Col">#REF!</definedName>
    <definedName name="WAREHOUSE">'[1]other data'!$BL$2:$BL$24</definedName>
    <definedName name="WIN">#REF!</definedName>
    <definedName name="Window_Treatments_Hardware_Accessories">#REF!</definedName>
    <definedName name="Window_Treatments_Hardware_Accessories.">#REF!</definedName>
    <definedName name="wood">[7]Sheet1!$EG$2:$EG$3</definedName>
    <definedName name="World1">[5]Lists!$H$6:$H$29</definedName>
    <definedName name="YN">'[15]Page 1 Sales and Forecast'!$AA$2:$AA$3</definedName>
    <definedName name="YNE">'[1]other data'!$BB$2:$BB$5</definedName>
    <definedName name="YNES">'[1]other data'!$BR$2:$BR$6</definedName>
    <definedName name="YOUT">#REF!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B3" i="5" l="1"/>
  <c r="BB6" i="5"/>
  <c r="AU6" i="5"/>
  <c r="AR6" i="5"/>
  <c r="AP6" i="5"/>
  <c r="AN6" i="5"/>
  <c r="AL6" i="5"/>
  <c r="AI6" i="5"/>
  <c r="AB6" i="5"/>
  <c r="AD6" i="5" s="1"/>
  <c r="AF6" i="5" s="1"/>
  <c r="BB5" i="5"/>
  <c r="AU5" i="5"/>
  <c r="AR5" i="5"/>
  <c r="AP5" i="5"/>
  <c r="AN5" i="5"/>
  <c r="AL5" i="5"/>
  <c r="AI5" i="5"/>
  <c r="AB5" i="5"/>
  <c r="AD5" i="5" s="1"/>
  <c r="AF5" i="5" s="1"/>
  <c r="BB4" i="5"/>
  <c r="AU4" i="5"/>
  <c r="AR4" i="5"/>
  <c r="AP4" i="5"/>
  <c r="AN4" i="5"/>
  <c r="AL4" i="5"/>
  <c r="AI4" i="5"/>
  <c r="AD4" i="5"/>
  <c r="AF4" i="5" s="1"/>
  <c r="AU3" i="5"/>
  <c r="AP3" i="5"/>
  <c r="AN3" i="5"/>
  <c r="AL3" i="5"/>
  <c r="AD3" i="5"/>
  <c r="AF3" i="5" s="1"/>
  <c r="AR3" i="5"/>
  <c r="BB2" i="5"/>
  <c r="AU2" i="5"/>
  <c r="AP2" i="5"/>
  <c r="AN2" i="5"/>
  <c r="AL2" i="5"/>
  <c r="AD2" i="5"/>
  <c r="AF2" i="5" s="1"/>
  <c r="AR2" i="5"/>
  <c r="AV3" i="5" l="1"/>
  <c r="AJ4" i="5"/>
  <c r="AJ5" i="5"/>
  <c r="AJ6" i="5"/>
  <c r="AV4" i="5"/>
  <c r="AV6" i="5"/>
  <c r="AV5" i="5"/>
  <c r="AW5" i="5" s="1"/>
  <c r="AI3" i="5"/>
  <c r="AJ3" i="5" s="1"/>
  <c r="AV2" i="5"/>
  <c r="AI2" i="5"/>
  <c r="AJ2" i="5" s="1"/>
  <c r="AW3" i="5" l="1"/>
  <c r="AX3" i="5" s="1"/>
  <c r="AW4" i="5"/>
  <c r="BA4" i="5" s="1"/>
  <c r="AW2" i="5"/>
  <c r="BA2" i="5" s="1"/>
  <c r="AW6" i="5"/>
  <c r="BA6" i="5" s="1"/>
  <c r="BA5" i="5"/>
  <c r="AX5" i="5"/>
  <c r="BA3" i="5"/>
  <c r="AX2" i="5"/>
  <c r="AX4" i="5" l="1"/>
  <c r="AX6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AB1" authorId="0" shapeId="0" xr:uid="{00000000-0006-0000-0100-000001000000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D1" authorId="0" shapeId="0" xr:uid="{00000000-0006-0000-0100-000002000000}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F1" authorId="0" shapeId="0" xr:uid="{00000000-0006-0000-0100-000003000000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I1" authorId="0" shapeId="0" xr:uid="{00000000-0006-0000-0100-000004000000}">
      <text>
        <r>
          <rPr>
            <sz val="11"/>
            <rFont val="Calibri"/>
            <family val="2"/>
          </rPr>
          <t>[FOB Cost $ (Value)]*[Duty Rate]</t>
        </r>
      </text>
    </comment>
    <comment ref="AJ1" authorId="0" shapeId="0" xr:uid="{00000000-0006-0000-0100-000005000000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L1" authorId="0" shapeId="0" xr:uid="{00000000-0006-0000-0100-000006000000}">
      <text>
        <r>
          <rPr>
            <sz val="11"/>
            <rFont val="Calibri"/>
            <family val="2"/>
          </rPr>
          <t>[JLA POE Price]*[DA %]</t>
        </r>
      </text>
    </comment>
    <comment ref="AN1" authorId="0" shapeId="0" xr:uid="{00000000-0006-0000-0100-000007000000}">
      <text>
        <r>
          <rPr>
            <sz val="11"/>
            <rFont val="Calibri"/>
            <family val="2"/>
          </rPr>
          <t>[JLA POE Price]*[Warehouse Charge %]</t>
        </r>
      </text>
    </comment>
    <comment ref="AP1" authorId="0" shapeId="0" xr:uid="{00000000-0006-0000-0100-000008000000}">
      <text>
        <r>
          <rPr>
            <sz val="11"/>
            <rFont val="Calibri"/>
            <family val="2"/>
          </rPr>
          <t>[JLA POE Price]*[Royalty %]</t>
        </r>
      </text>
    </comment>
    <comment ref="AR1" authorId="0" shapeId="0" xr:uid="{00000000-0006-0000-0100-000009000000}">
      <text>
        <r>
          <rPr>
            <sz val="11"/>
            <rFont val="Calibri"/>
            <family val="2"/>
          </rPr>
          <t>[FOB Cost]*[AVN %]</t>
        </r>
      </text>
    </comment>
    <comment ref="AU1" authorId="0" shapeId="0" xr:uid="{00000000-0006-0000-0100-00000A000000}">
      <text>
        <r>
          <rPr>
            <sz val="11"/>
            <rFont val="Calibri"/>
            <family val="2"/>
          </rPr>
          <t>[JLA POE Price]*[Load 3 %]</t>
        </r>
      </text>
    </comment>
    <comment ref="AV1" authorId="0" shapeId="0" xr:uid="{00000000-0006-0000-0100-00000B000000}">
      <text>
        <r>
          <rPr>
            <sz val="11"/>
            <rFont val="Calibri"/>
            <family val="2"/>
          </rPr>
          <t>[DA $]+[Warehouse Charge $]+[Royalty $]+[AVN $]+[Load 3 $]</t>
        </r>
      </text>
    </comment>
    <comment ref="AW1" authorId="0" shapeId="0" xr:uid="{00000000-0006-0000-0100-00000C000000}">
      <text>
        <r>
          <rPr>
            <sz val="11"/>
            <rFont val="Calibri"/>
            <family val="2"/>
          </rPr>
          <t>[LDP Cost $]+[Total Load $]</t>
        </r>
      </text>
    </comment>
    <comment ref="AX1" authorId="0" shapeId="0" xr:uid="{00000000-0006-0000-0100-00000D000000}">
      <text>
        <r>
          <rPr>
            <sz val="11"/>
            <rFont val="Calibri"/>
            <family val="2"/>
          </rPr>
          <t>([JLA POE Price]-[LDP Cost with Load $])/[JLA POE Price]</t>
        </r>
      </text>
    </comment>
    <comment ref="BA1" authorId="0" shapeId="0" xr:uid="{00000000-0006-0000-0100-00000E000000}">
      <text>
        <r>
          <rPr>
            <sz val="11"/>
            <rFont val="Calibri"/>
            <family val="2"/>
          </rPr>
          <t>[LDP Cost with Load $]*[Total Quantity]</t>
        </r>
      </text>
    </comment>
    <comment ref="BB1" authorId="0" shapeId="0" xr:uid="{00000000-0006-0000-0100-00000F000000}">
      <text>
        <r>
          <rPr>
            <sz val="11"/>
            <rFont val="Calibri"/>
            <family val="2"/>
          </rPr>
          <t>[JLA POE Price]*[Total Quantity]</t>
        </r>
      </text>
    </comment>
  </commentList>
</comments>
</file>

<file path=xl/sharedStrings.xml><?xml version="1.0" encoding="utf-8"?>
<sst xmlns="http://schemas.openxmlformats.org/spreadsheetml/2006/main" count="129" uniqueCount="89">
  <si>
    <t>Brand</t>
  </si>
  <si>
    <t>Package Type</t>
  </si>
  <si>
    <t>Licensor</t>
  </si>
  <si>
    <t>Normal</t>
  </si>
  <si>
    <t>Serta</t>
  </si>
  <si>
    <t>Serta Sheep 5.5%</t>
  </si>
  <si>
    <t>Each</t>
  </si>
  <si>
    <t>Line No.</t>
  </si>
  <si>
    <t>Photo</t>
  </si>
  <si>
    <t>VIN/Art No.</t>
  </si>
  <si>
    <t>Product Category</t>
  </si>
  <si>
    <t>Pattern</t>
  </si>
  <si>
    <t>Item Description</t>
  </si>
  <si>
    <t>Description-Short</t>
  </si>
  <si>
    <t>Fabrication</t>
  </si>
  <si>
    <t>Size/Spec.</t>
  </si>
  <si>
    <t>Color</t>
  </si>
  <si>
    <t>Item No.</t>
  </si>
  <si>
    <t>UPC</t>
  </si>
  <si>
    <t>Unit of Measure</t>
  </si>
  <si>
    <t>FOB Cost $ (Value)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</si>
  <si>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</si>
  <si>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</si>
  <si>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</si>
  <si>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</si>
  <si>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</si>
  <si>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</si>
  <si>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</si>
  <si>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</si>
  <si>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</si>
  <si>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</si>
  <si>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</si>
  <si>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</si>
  <si>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</si>
  <si>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</si>
  <si>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</si>
  <si>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</si>
  <si>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Warehouse Charge %</t>
  </si>
  <si>
    <t>Warehouse Charge $</t>
  </si>
  <si>
    <t>Royalty %</t>
  </si>
  <si>
    <t>Royalty $</t>
  </si>
  <si>
    <t>AVN %</t>
  </si>
  <si>
    <t>AVN $</t>
  </si>
  <si>
    <t>Total Load $</t>
  </si>
  <si>
    <t>LDP Cost with Load $</t>
  </si>
  <si>
    <t>Total Quantity</t>
  </si>
  <si>
    <t>Total Cost</t>
  </si>
  <si>
    <t>Total Sales</t>
  </si>
  <si>
    <t>SHEET/SHEET SET</t>
  </si>
  <si>
    <t>PILLOWCASE</t>
  </si>
  <si>
    <t>UCCPM Price</t>
  </si>
  <si>
    <t>Load 3 %</t>
  </si>
  <si>
    <t>Load 3 $</t>
  </si>
  <si>
    <t>Load 3</t>
  </si>
  <si>
    <t>Customer Item#</t>
  </si>
  <si>
    <t>Container #</t>
  </si>
  <si>
    <t>Trim</t>
  </si>
  <si>
    <t>Material-Short</t>
  </si>
  <si>
    <t>TWIN: 66X96"/21x30"(1)/39X75"+13"</t>
  </si>
  <si>
    <t>FULL: 81X96"/21x30"(2)/54X75"+13"</t>
  </si>
  <si>
    <t>QUEEN: 90x102"/21x30"(2)/60x80"+16"</t>
  </si>
  <si>
    <t>KING: 108x102"/21x40"(2)/78x80"+16"</t>
  </si>
  <si>
    <t>SPC: 21x30"(2)</t>
  </si>
  <si>
    <t>6302.32.2040</t>
  </si>
  <si>
    <t>6302.32.2020</t>
  </si>
  <si>
    <t>Chill At Night</t>
    <phoneticPr fontId="8" type="noConversion"/>
  </si>
  <si>
    <t>100% Polyester 85gsm Microfiber Solid Cooling Sheets, VZB packaging with Serta logo Zipper Pull</t>
    <phoneticPr fontId="8" type="noConversion"/>
  </si>
  <si>
    <t>100% Polyester 85gsm Microfiber Solid Cooling Pillowcases, VZB packaging</t>
    <phoneticPr fontId="8" type="noConversion"/>
  </si>
  <si>
    <t>100% Polyester, Solid</t>
    <phoneticPr fontId="8" type="noConversion"/>
  </si>
  <si>
    <t>JLA ODTP Dead Net Price</t>
    <phoneticPr fontId="8" type="noConversion"/>
  </si>
  <si>
    <t>JLA ODTP MU%</t>
    <phoneticPr fontId="8" type="noConversion"/>
  </si>
  <si>
    <t>100% Polyester Microfiber Cooling Sheet Set Assortment</t>
    <phoneticPr fontId="8" type="noConversion"/>
  </si>
  <si>
    <t>T MF Cooling Sheet Assortment</t>
    <phoneticPr fontId="8" type="noConversion"/>
  </si>
  <si>
    <t>F MF Cooling Sheet Assortment</t>
    <phoneticPr fontId="8" type="noConversion"/>
  </si>
  <si>
    <t>Q MF Cooling Sheet Assortment</t>
    <phoneticPr fontId="8" type="noConversion"/>
  </si>
  <si>
    <t>K MF Cooling Sheet Assortment</t>
    <phoneticPr fontId="8" type="noConversion"/>
  </si>
  <si>
    <t>Assorted</t>
  </si>
  <si>
    <t>Each assortment including: 1 set SH20-0766 Charcoal Gray + 1 set SH20-0767 Snow white + 1 set SH20-0768 Vintage indgo + 1 set SH20-0769 Burgundy + 1 set SH20-0770 Lunar Rock + 1 set SH20-0771 Baby Blue</t>
    <phoneticPr fontId="8" type="noConversion"/>
  </si>
  <si>
    <t>Each assortment including: 1 set SH20-0772 Charcoal Gray + 1 set SH20-0773 Snow white + 1 set SH20-0774 Vintage indgo + 1 set SH20-0775 Burgundy + 1 set SH20-0776 Lunar Rock + 1 set SH20-0777 Baby Blue</t>
    <phoneticPr fontId="8" type="noConversion"/>
  </si>
  <si>
    <t>Each assortment including: 1 set SH20-0778 Charcoal Gray + 1 set SH20-0779 Snow white + 1 set SH20-0780 Vintage indgo + 1 set SH20-0781 Burgundy + 1 set SH20-0782 Lunar Rock + 1 set SH20-0783 Baby Blue</t>
    <phoneticPr fontId="8" type="noConversion"/>
  </si>
  <si>
    <t>Each assortment including: 1 set SH20-0784 Charcoal Gray + 1 set SH20-0785 Snow white + 1 set SH20-0786 Vintage indgo + 1 set SH20-0787 Burgundy + 1 set SH20-0788 Lunar Rock + 1 set SH20-0789 Baby Blue</t>
    <phoneticPr fontId="8" type="noConversion"/>
  </si>
  <si>
    <t>100% Polyester Microfiber Cooling Pillowcases Assortment</t>
    <phoneticPr fontId="8" type="noConversion"/>
  </si>
  <si>
    <t>S MF Cooling Pillowcase Assortment</t>
    <phoneticPr fontId="8" type="noConversion"/>
  </si>
  <si>
    <t>Each assortment including: 2 set SH21-0790 Charcoal Gray + 2 set SH21-0790 Snow white + 2 set SH21-0790 Vintage indgo + 2 set SH21-0790 Burgundy + 2 set SH21-0790 Lunar Rock + 2 set SH21-0790 Baby Blue</t>
    <phoneticPr fontId="8" type="noConversion"/>
  </si>
  <si>
    <t>SH-90-0816</t>
    <phoneticPr fontId="8" type="noConversion"/>
  </si>
  <si>
    <t>SH-90-0817</t>
    <phoneticPr fontId="8" type="noConversion"/>
  </si>
  <si>
    <t>SH-90-0818</t>
    <phoneticPr fontId="8" type="noConversion"/>
  </si>
  <si>
    <t>SH-90-0819</t>
    <phoneticPr fontId="8" type="noConversion"/>
  </si>
  <si>
    <t>SH-90-0820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</si>
</sst>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 &quot;¥&quot;* #,##0.00_ ;_ &quot;¥&quot;* \-#,##0.00_ ;_ &quot;¥&quot;* &quot;-&quot;??_ ;_ @_ "/>
    <numFmt numFmtId="176" formatCode="_(&quot;$&quot;* #,##0.00_);_(&quot;$&quot;* \(#,##0.00\);_(&quot;$&quot;* &quot;-&quot;??_);_(@_)"/>
    <numFmt numFmtId="177" formatCode="&quot;$&quot;#,##0.00"/>
    <numFmt numFmtId="178" formatCode="[$-409]dd/mmm/yy;@"/>
    <numFmt numFmtId="179" formatCode="0.0%"/>
    <numFmt numFmtId="180" formatCode="0.0"/>
    <numFmt numFmtId="181" formatCode="_(* #,##0.00_);_(* \(#,##0.00\);_(* &quot;-&quot;??_);_(@_)"/>
    <numFmt numFmtId="187" formatCode="0.00000"/>
    <numFmt numFmtId="189" formatCode="[$￥-804]#,##0.00;[Red][$￥-804]#,##0.00"/>
    <numFmt numFmtId="190" formatCode="_ \¥* #,##0.00_ ;_ \¥* \-#,##0.00_ ;_ \¥* &quot;-&quot;??_ ;_ @_ "/>
  </numFmts>
  <fonts count="11" x14ac:knownFonts="1">
    <font>
      <sz val="11"/>
      <name val="Calibri"/>
    </font>
    <font>
      <sz val="11"/>
      <color theme="1"/>
      <name val="等线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2"/>
      <color theme="1"/>
      <name val="等线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2">
    <xf numFmtId="0" fontId="0" fillId="0" borderId="0"/>
    <xf numFmtId="0" fontId="4" fillId="0" borderId="0"/>
    <xf numFmtId="0" fontId="4" fillId="0" borderId="0"/>
    <xf numFmtId="0" fontId="4" fillId="0" borderId="0"/>
    <xf numFmtId="0" fontId="3" fillId="0" borderId="0"/>
    <xf numFmtId="9" fontId="3" fillId="0" borderId="0" applyFont="0" applyFill="0" applyBorder="0" applyAlignment="0" applyProtection="0"/>
    <xf numFmtId="178" fontId="4" fillId="0" borderId="0"/>
    <xf numFmtId="9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8" fontId="4" fillId="0" borderId="0"/>
    <xf numFmtId="181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44" fontId="9" fillId="0" borderId="0" applyFont="0" applyFill="0" applyBorder="0" applyAlignment="0" applyProtection="0">
      <alignment vertical="center"/>
    </xf>
    <xf numFmtId="0" fontId="4" fillId="0" borderId="0"/>
    <xf numFmtId="0" fontId="4" fillId="0" borderId="0"/>
    <xf numFmtId="0" fontId="1" fillId="0" borderId="0"/>
    <xf numFmtId="0" fontId="10" fillId="0" borderId="0"/>
    <xf numFmtId="0" fontId="4" fillId="0" borderId="0"/>
    <xf numFmtId="189" fontId="4" fillId="0" borderId="0"/>
    <xf numFmtId="189" fontId="9" fillId="0" borderId="0" applyFont="0" applyFill="0" applyBorder="0" applyAlignment="0" applyProtection="0">
      <alignment vertical="center"/>
    </xf>
    <xf numFmtId="176" fontId="4" fillId="0" borderId="0" applyFont="0" applyFill="0" applyBorder="0" applyAlignment="0" applyProtection="0"/>
  </cellStyleXfs>
  <cellXfs count="58">
    <xf numFmtId="0" fontId="0" fillId="0" borderId="0" xfId="0"/>
    <xf numFmtId="0" fontId="3" fillId="0" borderId="0" xfId="4" applyAlignment="1">
      <alignment horizontal="center" wrapText="1"/>
    </xf>
    <xf numFmtId="0" fontId="3" fillId="0" borderId="0" xfId="4" applyAlignment="1">
      <alignment wrapText="1"/>
    </xf>
    <xf numFmtId="10" fontId="3" fillId="0" borderId="0" xfId="4" applyNumberFormat="1" applyAlignment="1">
      <alignment wrapText="1"/>
    </xf>
    <xf numFmtId="177" fontId="3" fillId="0" borderId="0" xfId="4" applyNumberFormat="1" applyAlignment="1">
      <alignment wrapText="1"/>
    </xf>
    <xf numFmtId="1" fontId="3" fillId="0" borderId="1" xfId="4" applyNumberFormat="1" applyBorder="1" applyAlignment="1">
      <alignment wrapText="1"/>
    </xf>
    <xf numFmtId="177" fontId="3" fillId="0" borderId="1" xfId="4" applyNumberFormat="1" applyBorder="1" applyAlignment="1">
      <alignment wrapText="1"/>
    </xf>
    <xf numFmtId="0" fontId="2" fillId="0" borderId="1" xfId="4" applyFont="1" applyBorder="1" applyAlignment="1">
      <alignment horizontal="center" wrapText="1"/>
    </xf>
    <xf numFmtId="0" fontId="2" fillId="5" borderId="1" xfId="4" applyFont="1" applyFill="1" applyBorder="1" applyAlignment="1">
      <alignment horizontal="center" wrapText="1"/>
    </xf>
    <xf numFmtId="0" fontId="6" fillId="5" borderId="1" xfId="4" applyFont="1" applyFill="1" applyBorder="1" applyAlignment="1">
      <alignment horizontal="center" wrapText="1"/>
    </xf>
    <xf numFmtId="0" fontId="6" fillId="6" borderId="1" xfId="4" applyFont="1" applyFill="1" applyBorder="1" applyAlignment="1">
      <alignment horizontal="center" wrapText="1"/>
    </xf>
    <xf numFmtId="0" fontId="2" fillId="6" borderId="1" xfId="4" applyFont="1" applyFill="1" applyBorder="1" applyAlignment="1">
      <alignment horizontal="center" wrapText="1"/>
    </xf>
    <xf numFmtId="177" fontId="2" fillId="7" borderId="2" xfId="4" applyNumberFormat="1" applyFont="1" applyFill="1" applyBorder="1" applyAlignment="1">
      <alignment horizontal="center" wrapText="1"/>
    </xf>
    <xf numFmtId="0" fontId="6" fillId="0" borderId="1" xfId="4" applyFont="1" applyBorder="1" applyAlignment="1">
      <alignment horizontal="center" wrapText="1"/>
    </xf>
    <xf numFmtId="2" fontId="2" fillId="0" borderId="1" xfId="4" applyNumberFormat="1" applyFont="1" applyBorder="1" applyAlignment="1">
      <alignment horizontal="center" wrapText="1"/>
    </xf>
    <xf numFmtId="1" fontId="2" fillId="0" borderId="1" xfId="4" applyNumberFormat="1" applyFont="1" applyBorder="1" applyAlignment="1">
      <alignment horizontal="center" wrapText="1"/>
    </xf>
    <xf numFmtId="2" fontId="5" fillId="0" borderId="1" xfId="1" applyNumberFormat="1" applyFont="1" applyBorder="1" applyAlignment="1">
      <alignment wrapText="1"/>
    </xf>
    <xf numFmtId="1" fontId="7" fillId="0" borderId="1" xfId="1" applyNumberFormat="1" applyFont="1" applyBorder="1" applyAlignment="1">
      <alignment wrapText="1"/>
    </xf>
    <xf numFmtId="177" fontId="7" fillId="0" borderId="1" xfId="1" applyNumberFormat="1" applyFont="1" applyBorder="1" applyAlignment="1">
      <alignment wrapText="1"/>
    </xf>
    <xf numFmtId="10" fontId="2" fillId="0" borderId="1" xfId="4" applyNumberFormat="1" applyFont="1" applyBorder="1" applyAlignment="1">
      <alignment horizontal="center" wrapText="1"/>
    </xf>
    <xf numFmtId="177" fontId="7" fillId="6" borderId="1" xfId="1" applyNumberFormat="1" applyFont="1" applyFill="1" applyBorder="1" applyAlignment="1">
      <alignment wrapText="1"/>
    </xf>
    <xf numFmtId="177" fontId="7" fillId="3" borderId="1" xfId="1" applyNumberFormat="1" applyFont="1" applyFill="1" applyBorder="1" applyAlignment="1">
      <alignment wrapText="1"/>
    </xf>
    <xf numFmtId="10" fontId="7" fillId="3" borderId="1" xfId="1" applyNumberFormat="1" applyFont="1" applyFill="1" applyBorder="1" applyAlignment="1">
      <alignment wrapText="1"/>
    </xf>
    <xf numFmtId="177" fontId="5" fillId="8" borderId="1" xfId="1" applyNumberFormat="1" applyFont="1" applyFill="1" applyBorder="1" applyAlignment="1">
      <alignment wrapText="1"/>
    </xf>
    <xf numFmtId="0" fontId="3" fillId="0" borderId="1" xfId="4" applyBorder="1" applyAlignment="1">
      <alignment horizontal="center"/>
    </xf>
    <xf numFmtId="0" fontId="3" fillId="0" borderId="1" xfId="4" applyBorder="1"/>
    <xf numFmtId="178" fontId="3" fillId="0" borderId="1" xfId="4" applyNumberFormat="1" applyBorder="1"/>
    <xf numFmtId="1" fontId="3" fillId="0" borderId="1" xfId="4" applyNumberFormat="1" applyBorder="1"/>
    <xf numFmtId="2" fontId="3" fillId="0" borderId="1" xfId="4" applyNumberFormat="1" applyBorder="1"/>
    <xf numFmtId="1" fontId="3" fillId="2" borderId="1" xfId="4" applyNumberFormat="1" applyFill="1" applyBorder="1"/>
    <xf numFmtId="3" fontId="3" fillId="0" borderId="1" xfId="4" applyNumberFormat="1" applyBorder="1"/>
    <xf numFmtId="177" fontId="3" fillId="2" borderId="1" xfId="4" applyNumberFormat="1" applyFill="1" applyBorder="1"/>
    <xf numFmtId="179" fontId="3" fillId="0" borderId="1" xfId="4" applyNumberFormat="1" applyBorder="1"/>
    <xf numFmtId="10" fontId="3" fillId="0" borderId="1" xfId="4" applyNumberFormat="1" applyBorder="1"/>
    <xf numFmtId="177" fontId="3" fillId="2" borderId="1" xfId="4" applyNumberFormat="1" applyFill="1" applyBorder="1" applyAlignment="1">
      <alignment wrapText="1"/>
    </xf>
    <xf numFmtId="10" fontId="0" fillId="2" borderId="1" xfId="5" applyNumberFormat="1" applyFont="1" applyFill="1" applyBorder="1" applyAlignment="1"/>
    <xf numFmtId="177" fontId="3" fillId="0" borderId="1" xfId="4" applyNumberFormat="1" applyBorder="1"/>
    <xf numFmtId="0" fontId="3" fillId="0" borderId="0" xfId="4"/>
    <xf numFmtId="0" fontId="3" fillId="0" borderId="1" xfId="4" applyBorder="1" applyAlignment="1">
      <alignment horizontal="center" wrapText="1"/>
    </xf>
    <xf numFmtId="0" fontId="3" fillId="0" borderId="1" xfId="4" applyBorder="1" applyAlignment="1">
      <alignment wrapText="1"/>
    </xf>
    <xf numFmtId="2" fontId="3" fillId="0" borderId="1" xfId="4" applyNumberFormat="1" applyBorder="1" applyAlignment="1">
      <alignment wrapText="1"/>
    </xf>
    <xf numFmtId="10" fontId="3" fillId="0" borderId="1" xfId="4" applyNumberFormat="1" applyBorder="1" applyAlignment="1">
      <alignment wrapText="1"/>
    </xf>
    <xf numFmtId="10" fontId="0" fillId="2" borderId="1" xfId="5" applyNumberFormat="1" applyFont="1" applyFill="1" applyBorder="1" applyAlignment="1">
      <alignment wrapText="1"/>
    </xf>
    <xf numFmtId="2" fontId="3" fillId="0" borderId="0" xfId="4" applyNumberFormat="1" applyAlignment="1">
      <alignment wrapText="1"/>
    </xf>
    <xf numFmtId="1" fontId="3" fillId="0" borderId="0" xfId="4" applyNumberFormat="1" applyAlignment="1">
      <alignment wrapText="1"/>
    </xf>
    <xf numFmtId="177" fontId="3" fillId="0" borderId="2" xfId="4" applyNumberFormat="1" applyBorder="1"/>
    <xf numFmtId="180" fontId="2" fillId="0" borderId="1" xfId="4" applyNumberFormat="1" applyFont="1" applyBorder="1" applyAlignment="1">
      <alignment horizontal="center" wrapText="1"/>
    </xf>
    <xf numFmtId="180" fontId="3" fillId="0" borderId="0" xfId="4" applyNumberFormat="1" applyAlignment="1">
      <alignment wrapText="1"/>
    </xf>
    <xf numFmtId="177" fontId="3" fillId="0" borderId="2" xfId="4" applyNumberFormat="1" applyBorder="1" applyAlignment="1">
      <alignment horizontal="center" wrapText="1"/>
    </xf>
    <xf numFmtId="177" fontId="2" fillId="4" borderId="0" xfId="4" applyNumberFormat="1" applyFont="1" applyFill="1" applyAlignment="1">
      <alignment wrapText="1"/>
    </xf>
    <xf numFmtId="177" fontId="5" fillId="0" borderId="1" xfId="1" applyNumberFormat="1" applyFont="1" applyBorder="1" applyAlignment="1">
      <alignment wrapText="1"/>
    </xf>
    <xf numFmtId="187" fontId="3" fillId="2" borderId="1" xfId="4" applyNumberFormat="1" applyFill="1" applyBorder="1"/>
    <xf numFmtId="187" fontId="3" fillId="2" borderId="1" xfId="4" applyNumberFormat="1" applyFill="1" applyBorder="1" applyAlignment="1">
      <alignment wrapText="1"/>
    </xf>
    <xf numFmtId="187" fontId="7" fillId="0" borderId="1" xfId="1" applyNumberFormat="1" applyFont="1" applyBorder="1" applyAlignment="1">
      <alignment wrapText="1"/>
    </xf>
    <xf numFmtId="187" fontId="3" fillId="0" borderId="0" xfId="4" applyNumberFormat="1" applyAlignment="1">
      <alignment wrapText="1"/>
    </xf>
    <xf numFmtId="0" fontId="3" fillId="9" borderId="1" xfId="4" applyFill="1" applyBorder="1" applyAlignment="1">
      <alignment wrapText="1"/>
    </xf>
    <xf numFmtId="0" fontId="0" fillId="9" borderId="1" xfId="0" applyFill="1" applyBorder="1" applyAlignment="1">
      <alignment wrapText="1"/>
    </xf>
    <xf numFmtId="0" fontId="4" fillId="6" borderId="1" xfId="0" applyFont="1" applyFill="1" applyBorder="1"/>
  </cellXfs>
  <cellStyles count="22">
    <cellStyle name="Currency 2" xfId="13" xr:uid="{00000000-0005-0000-0000-000000000000}"/>
    <cellStyle name="Currency 2 2 2" xfId="8" xr:uid="{00000000-0005-0000-0000-000001000000}"/>
    <cellStyle name="Currency_Sheet1 2" xfId="20" xr:uid="{00000000-0005-0000-0000-000002000000}"/>
    <cellStyle name="Normal 2" xfId="4" xr:uid="{00000000-0005-0000-0000-000004000000}"/>
    <cellStyle name="Normal 2 18 2" xfId="1" xr:uid="{00000000-0005-0000-0000-000005000000}"/>
    <cellStyle name="Normal 2 2 14 2" xfId="18" xr:uid="{00000000-0005-0000-0000-000006000000}"/>
    <cellStyle name="Normal 2 37" xfId="17" xr:uid="{00000000-0005-0000-0000-000007000000}"/>
    <cellStyle name="Normal 35" xfId="6" xr:uid="{00000000-0005-0000-0000-000008000000}"/>
    <cellStyle name="Normal_2010 NY-showroom sheet set for JCP 0330" xfId="12" xr:uid="{00000000-0005-0000-0000-000009000000}"/>
    <cellStyle name="Percent 2" xfId="5" xr:uid="{00000000-0005-0000-0000-000012000000}"/>
    <cellStyle name="Percent 2 2 2" xfId="7" xr:uid="{00000000-0005-0000-0000-000013000000}"/>
    <cellStyle name="Style 1" xfId="3" xr:uid="{00000000-0005-0000-0000-000014000000}"/>
    <cellStyle name="百分比 2" xfId="11" xr:uid="{00000000-0005-0000-0000-000016000000}"/>
    <cellStyle name="常规" xfId="0" builtinId="0"/>
    <cellStyle name="常规 19" xfId="16" xr:uid="{00000000-0005-0000-0000-000018000000}"/>
    <cellStyle name="常规 2" xfId="14" xr:uid="{00000000-0005-0000-0000-000019000000}"/>
    <cellStyle name="常规 2 2" xfId="19" xr:uid="{00000000-0005-0000-0000-00001A000000}"/>
    <cellStyle name="货币 2" xfId="21" xr:uid="{00000000-0005-0000-0000-00001C000000}"/>
    <cellStyle name="千位分隔 2" xfId="10" xr:uid="{00000000-0005-0000-0000-00001D000000}"/>
    <cellStyle name="样式 1 2" xfId="2" xr:uid="{00000000-0005-0000-0000-00001E000000}"/>
    <cellStyle name="样式 1 2 2" xfId="15" xr:uid="{00000000-0005-0000-0000-00001F000000}"/>
    <cellStyle name="样式 1 5" xfId="9" xr:uid="{00000000-0005-0000-0000-00002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Users\ying.gu\AppData\Local\Microsoft\Windows\Temporary%20Internet%20Files\OLK784B\tex%20fleece%204-17-12%20(2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Costing\Wal-Mart\WOW%20Sheeting\May%2024,%202012\WOW%20-%20120524%20-%205K%20-%20FOB%20-%2060x60-172x116%20-%20Sateen%20Weave%20-%20Cotton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Documents%20and%20Settings/sarah.chen/Desktop/Window/BBB%20window/chateau/NM%20CHATEAU%20PLUM%20%20SHEER%20VENDOR%20SETUP%2010%2008%201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Users\sarah.chen\AppData\Local\Microsoft\Windows\Temporary%20Internet%20Files\Content.Outlook\RBUPAN03\Window%20Panels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Documents%20and%20Settings/dingxiaoping/Local%20Settings/Temporary%20Internet%20Files/Content.IE5/K9AN0PEF/files/TARGET/FORMS/TARGET%20QUOTE%20SHEET%20FORMAT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SLard%20-%20Design\Customs%20Memo\Master%20Copy%20Quote%20Sheet%202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sfs05\data1\Documents%20and%20Settings\tm50891\Local%20Settings\Temporary%20Internet%20Files\OLK106\Levolor%203%2025%2007%20Proforma%2030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Documents%20and%20Settings\guyinghua\Local%20Settings\Temporary%20Internet%20Files\OLK97\Copy%20of%20JLA%20-%20SEPT$%20NEW%20SILK%20ESSENCE%20BLNKTS%205%2003%201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chenlihui\Local%20Settings\Temporary%20Internet%20Files\OLK9A\Import%20Product%20Data%20Sheet%204%20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.sharepoint.com/Documents%20and%20Settings/zhangqing/&#26700;&#38754;/BBB/item%20set%20up/Final/BBB_Bombay_Cambay_Item%20Set%20Up_2011102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chrissys\Local%20Settings\Temporary%20Internet%20Files\Content.Outlook\N7IN4LHD\PO%20Worksheet%20Matrix%20with%20Attribute%20Tab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Documents%20and%20Settings/chenlihui/Local%20Settings/Temporary%20Internet%20Files/OLK9A/Import%20Product%20Data%20Sheet%204%209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joyce\customer\CS\CS%20stock%20list(ET)-08103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Documents%20and%20Settings\kathy\Local%20Settings\Temporary%20Internet%20Files\Content.Outlook\JH9RZ0WZ\Final%20External%20Quote%20Sheet%20-Micro%20Mink%20DA%20Throw%20solid%20back-130912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.sharepoint.com/Documents%20and%20Settings/qianyueyun/Local%20Settings/Temporary%20Internet%20Files/Content.Outlook/S0EW6CGV/BBB%20VENDOR%20SET%20UP%20%20ROVERTALLEN%20CHARLESTON%206%2015%20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  <sheetName val="Data"/>
    </sheetNames>
    <sheetDataSet>
      <sheetData sheetId="0" refreshError="1"/>
      <sheetData sheetId="1"/>
      <sheetData sheetId="2" refreshError="1"/>
      <sheetData sheetId="3">
        <row r="4">
          <cell r="A4" t="str">
            <v>Supplier</v>
          </cell>
        </row>
        <row r="5">
          <cell r="A5" t="str">
            <v>Supplier</v>
          </cell>
        </row>
        <row r="6">
          <cell r="A6" t="str">
            <v>Allstate Floral</v>
          </cell>
        </row>
        <row r="7">
          <cell r="A7" t="str">
            <v>Allure</v>
          </cell>
        </row>
        <row r="8">
          <cell r="A8" t="str">
            <v>Alok</v>
          </cell>
        </row>
        <row r="9">
          <cell r="A9" t="str">
            <v>Alpha</v>
          </cell>
        </row>
        <row r="10">
          <cell r="A10" t="str">
            <v>Aman Imports</v>
          </cell>
        </row>
        <row r="11">
          <cell r="A11" t="str">
            <v>AMERICAN DAWN</v>
          </cell>
        </row>
        <row r="12">
          <cell r="A12" t="str">
            <v>American Textiles</v>
          </cell>
        </row>
        <row r="13">
          <cell r="A13" t="str">
            <v>Anchor Home Textiles</v>
          </cell>
        </row>
        <row r="14">
          <cell r="A14" t="str">
            <v>ASD Living</v>
          </cell>
        </row>
        <row r="15">
          <cell r="A15" t="str">
            <v>Avanti</v>
          </cell>
        </row>
        <row r="16">
          <cell r="A16" t="str">
            <v>Bardwil</v>
          </cell>
        </row>
        <row r="17">
          <cell r="A17" t="str">
            <v xml:space="preserve">Beatrice </v>
          </cell>
        </row>
        <row r="18">
          <cell r="A18" t="str">
            <v>Benson Mills</v>
          </cell>
        </row>
        <row r="19">
          <cell r="A19" t="str">
            <v>Blonder Home</v>
          </cell>
        </row>
        <row r="20">
          <cell r="A20" t="str">
            <v>Boston Warehouse</v>
          </cell>
        </row>
        <row r="21">
          <cell r="A21" t="str">
            <v>Brentwood Orignals</v>
          </cell>
        </row>
        <row r="22">
          <cell r="A22" t="str">
            <v>Chesapeake Rugs</v>
          </cell>
        </row>
        <row r="23">
          <cell r="A23" t="str">
            <v>Conker Trading</v>
          </cell>
        </row>
        <row r="24">
          <cell r="A24" t="str">
            <v>Counter Art</v>
          </cell>
        </row>
        <row r="25">
          <cell r="A25" t="str">
            <v>Creative Bath</v>
          </cell>
        </row>
        <row r="26">
          <cell r="A26" t="str">
            <v>Croscill</v>
          </cell>
        </row>
        <row r="27">
          <cell r="A27" t="str">
            <v>CSS Marketing</v>
          </cell>
        </row>
        <row r="28">
          <cell r="A28" t="str">
            <v>Dalyn Rugs</v>
          </cell>
        </row>
        <row r="29">
          <cell r="A29" t="str">
            <v>Devgiri Exports</v>
          </cell>
        </row>
        <row r="30">
          <cell r="A30" t="str">
            <v>DII</v>
          </cell>
        </row>
        <row r="31">
          <cell r="A31" t="str">
            <v>Direct Home Textiles</v>
          </cell>
        </row>
        <row r="32">
          <cell r="A32" t="str">
            <v>Domay</v>
          </cell>
        </row>
        <row r="33">
          <cell r="A33" t="str">
            <v>Ellison First Asia</v>
          </cell>
        </row>
        <row r="34">
          <cell r="A34" t="str">
            <v>Elrene</v>
          </cell>
        </row>
        <row r="35">
          <cell r="A35" t="str">
            <v>ER Carpenter</v>
          </cell>
        </row>
        <row r="36">
          <cell r="A36" t="str">
            <v>Evergreen</v>
          </cell>
        </row>
        <row r="37">
          <cell r="A37" t="str">
            <v>Fallani &amp; Cohn</v>
          </cell>
        </row>
        <row r="38">
          <cell r="A38" t="str">
            <v>Feizy Rugs</v>
          </cell>
        </row>
        <row r="39">
          <cell r="A39" t="str">
            <v>Foreston Trends</v>
          </cell>
        </row>
        <row r="40">
          <cell r="A40" t="str">
            <v>Ginsey</v>
          </cell>
        </row>
        <row r="41">
          <cell r="A41" t="str">
            <v>Global Eagle</v>
          </cell>
        </row>
        <row r="42">
          <cell r="A42" t="str">
            <v>Harman</v>
          </cell>
        </row>
        <row r="43">
          <cell r="A43" t="str">
            <v>Hollander</v>
          </cell>
        </row>
        <row r="44">
          <cell r="A44" t="str">
            <v>Home Dynamix</v>
          </cell>
        </row>
        <row r="45">
          <cell r="A45" t="str">
            <v>India Connection</v>
          </cell>
        </row>
        <row r="46">
          <cell r="A46" t="str">
            <v>India Ink</v>
          </cell>
        </row>
        <row r="47">
          <cell r="A47" t="str">
            <v>Ivy Hill Home</v>
          </cell>
        </row>
        <row r="48">
          <cell r="A48" t="str">
            <v>Jabara</v>
          </cell>
        </row>
        <row r="49">
          <cell r="A49" t="str">
            <v>JLA Home</v>
          </cell>
        </row>
        <row r="50">
          <cell r="A50" t="str">
            <v>John Ritzenthaler Co</v>
          </cell>
        </row>
        <row r="51">
          <cell r="A51" t="str">
            <v>KAS Rugs</v>
          </cell>
        </row>
        <row r="52">
          <cell r="A52" t="str">
            <v>Kassatex Towels</v>
          </cell>
        </row>
        <row r="53">
          <cell r="A53" t="str">
            <v>Kay Dee Designs</v>
          </cell>
        </row>
        <row r="54">
          <cell r="A54" t="str">
            <v>Kemp &amp; Beatly</v>
          </cell>
        </row>
        <row r="55">
          <cell r="A55" t="str">
            <v>Kennedy</v>
          </cell>
        </row>
        <row r="56">
          <cell r="A56" t="str">
            <v>Kenney Mfgr</v>
          </cell>
        </row>
        <row r="57">
          <cell r="A57" t="str">
            <v>Lamont Limited</v>
          </cell>
        </row>
        <row r="58">
          <cell r="A58" t="str">
            <v>Leila's Linens</v>
          </cell>
        </row>
        <row r="59">
          <cell r="A59" t="str">
            <v>Lintex Linens</v>
          </cell>
        </row>
        <row r="60">
          <cell r="A60" t="str">
            <v>Louisville Bedding</v>
          </cell>
        </row>
        <row r="61">
          <cell r="A61" t="str">
            <v>Mahogany (RA Home Inc)</v>
          </cell>
        </row>
        <row r="62">
          <cell r="A62" t="str">
            <v>Manual Woodworkers</v>
          </cell>
        </row>
        <row r="63">
          <cell r="A63" t="str">
            <v>MOD Lifestyles</v>
          </cell>
        </row>
        <row r="64">
          <cell r="A64" t="str">
            <v>Mohawk</v>
          </cell>
        </row>
        <row r="65">
          <cell r="A65" t="str">
            <v>M-Style</v>
          </cell>
        </row>
        <row r="66">
          <cell r="A66" t="str">
            <v>Murval</v>
          </cell>
        </row>
        <row r="67">
          <cell r="A67" t="str">
            <v>MVP/Stein Mart Imports</v>
          </cell>
        </row>
        <row r="68">
          <cell r="A68" t="str">
            <v>Nap</v>
          </cell>
        </row>
        <row r="69">
          <cell r="A69" t="str">
            <v>Newport Layton</v>
          </cell>
        </row>
        <row r="70">
          <cell r="A70" t="str">
            <v>Nourison</v>
          </cell>
        </row>
        <row r="71">
          <cell r="A71" t="str">
            <v>Ovation Ind</v>
          </cell>
        </row>
        <row r="72">
          <cell r="A72" t="str">
            <v>Pacific Merchants</v>
          </cell>
        </row>
        <row r="73">
          <cell r="A73" t="str">
            <v>Park B. Smith</v>
          </cell>
        </row>
        <row r="74">
          <cell r="A74" t="str">
            <v>Peking Hanidcrafts</v>
          </cell>
        </row>
        <row r="75">
          <cell r="A75" t="str">
            <v>Planet Home</v>
          </cell>
        </row>
        <row r="76">
          <cell r="A76" t="str">
            <v>Rasa Home</v>
          </cell>
        </row>
        <row r="77">
          <cell r="A77" t="str">
            <v>Regence Home</v>
          </cell>
        </row>
        <row r="78">
          <cell r="A78" t="str">
            <v>Revere Mills</v>
          </cell>
        </row>
        <row r="79">
          <cell r="A79" t="str">
            <v>Rose Tree</v>
          </cell>
        </row>
        <row r="80">
          <cell r="A80" t="str">
            <v>S2 Resources</v>
          </cell>
        </row>
        <row r="81">
          <cell r="A81" t="str">
            <v>Sam Hedaya/HomeWear</v>
          </cell>
        </row>
        <row r="82">
          <cell r="A82" t="str">
            <v>Saparna</v>
          </cell>
        </row>
        <row r="83">
          <cell r="A83" t="str">
            <v>Saturday Knight</v>
          </cell>
        </row>
        <row r="84">
          <cell r="A84" t="str">
            <v>Scent-sation</v>
          </cell>
        </row>
        <row r="85">
          <cell r="A85" t="str">
            <v>Sherry Kline/Pacific Coast</v>
          </cell>
        </row>
        <row r="86">
          <cell r="A86" t="str">
            <v>Sleep Studio</v>
          </cell>
        </row>
        <row r="87">
          <cell r="A87" t="str">
            <v>SNA Textiles</v>
          </cell>
        </row>
        <row r="88">
          <cell r="A88" t="str">
            <v>Sunham</v>
          </cell>
        </row>
        <row r="89">
          <cell r="A89" t="str">
            <v>Suntex</v>
          </cell>
        </row>
        <row r="90">
          <cell r="A90" t="str">
            <v>Taymor</v>
          </cell>
        </row>
        <row r="91">
          <cell r="A91" t="str">
            <v>Thro</v>
          </cell>
        </row>
        <row r="92">
          <cell r="A92" t="str">
            <v>Town &amp; Country</v>
          </cell>
        </row>
        <row r="93">
          <cell r="A93" t="str">
            <v>Tradewinds Imports</v>
          </cell>
        </row>
        <row r="94">
          <cell r="A94" t="str">
            <v>Trendex</v>
          </cell>
        </row>
        <row r="95">
          <cell r="A95" t="str">
            <v>Tripar</v>
          </cell>
        </row>
        <row r="96">
          <cell r="A96" t="str">
            <v>Vantage</v>
          </cell>
        </row>
        <row r="97">
          <cell r="A97" t="str">
            <v>Venus</v>
          </cell>
        </row>
        <row r="98">
          <cell r="A98" t="str">
            <v>Warehouse 104/Coynes</v>
          </cell>
        </row>
        <row r="99">
          <cell r="A99" t="str">
            <v>Welcome Ind</v>
          </cell>
        </row>
        <row r="100">
          <cell r="A100" t="str">
            <v>West Point Stevens</v>
          </cell>
        </row>
        <row r="101">
          <cell r="A101" t="str">
            <v>Westgate</v>
          </cell>
        </row>
        <row r="399">
          <cell r="A399" t="str">
            <v>supplier</v>
          </cell>
        </row>
        <row r="400">
          <cell r="A400" t="str">
            <v>x</v>
          </cell>
        </row>
      </sheetData>
      <sheetData sheetId="4">
        <row r="3">
          <cell r="B3" t="str">
            <v>NO</v>
          </cell>
          <cell r="G3" t="str">
            <v>VIEW TICKET TYPES</v>
          </cell>
        </row>
        <row r="4">
          <cell r="B4" t="str">
            <v>HD</v>
          </cell>
          <cell r="G4" t="str">
            <v>HD-HOME DÉCOR</v>
          </cell>
        </row>
        <row r="5">
          <cell r="B5" t="str">
            <v>HT</v>
          </cell>
          <cell r="G5" t="str">
            <v>HT-HANG TAG</v>
          </cell>
        </row>
        <row r="6">
          <cell r="B6" t="str">
            <v>HU</v>
          </cell>
          <cell r="G6" t="str">
            <v>HU-HOME USE UPC</v>
          </cell>
        </row>
        <row r="7">
          <cell r="B7" t="str">
            <v>LB</v>
          </cell>
          <cell r="G7" t="str">
            <v>LB-LABEL</v>
          </cell>
        </row>
        <row r="8">
          <cell r="B8" t="str">
            <v>ML</v>
          </cell>
          <cell r="G8" t="str">
            <v>ML-MINI LABEL</v>
          </cell>
        </row>
        <row r="9">
          <cell r="B9" t="str">
            <v>MT</v>
          </cell>
          <cell r="G9" t="str">
            <v>MT-MINI TAG</v>
          </cell>
        </row>
        <row r="10">
          <cell r="G10" t="str">
            <v>NR- NOT REQUIRED</v>
          </cell>
        </row>
        <row r="27">
          <cell r="B27" t="str">
            <v>x</v>
          </cell>
          <cell r="G27" t="str">
            <v>x</v>
          </cell>
        </row>
      </sheetData>
      <sheetData sheetId="5">
        <row r="3">
          <cell r="B3">
            <v>479</v>
          </cell>
          <cell r="G3" t="str">
            <v xml:space="preserve"> VIEW HANGERS</v>
          </cell>
        </row>
        <row r="4">
          <cell r="B4">
            <v>484</v>
          </cell>
          <cell r="G4" t="str">
            <v>3329 17"COAT</v>
          </cell>
        </row>
        <row r="5">
          <cell r="B5">
            <v>485</v>
          </cell>
          <cell r="G5" t="str">
            <v>3329 19"COAT</v>
          </cell>
        </row>
        <row r="6">
          <cell r="B6">
            <v>498</v>
          </cell>
          <cell r="G6" t="str">
            <v>3T- 3 tiered -Bali</v>
          </cell>
        </row>
        <row r="7">
          <cell r="B7">
            <v>584</v>
          </cell>
          <cell r="G7" t="str">
            <v>479 BIG N TALL TOP</v>
          </cell>
        </row>
        <row r="8">
          <cell r="B8">
            <v>951</v>
          </cell>
          <cell r="G8" t="str">
            <v>484 ADULT TOP/DRESS</v>
          </cell>
        </row>
        <row r="9">
          <cell r="B9">
            <v>959</v>
          </cell>
          <cell r="G9" t="str">
            <v>484/6012 COMBO</v>
          </cell>
        </row>
        <row r="10">
          <cell r="B10">
            <v>3329</v>
          </cell>
          <cell r="G10" t="str">
            <v>485 CHILD TOP/DRESS</v>
          </cell>
        </row>
        <row r="11">
          <cell r="B11">
            <v>6008</v>
          </cell>
          <cell r="G11" t="str">
            <v>485/1100 CHILDREN</v>
          </cell>
        </row>
        <row r="12">
          <cell r="B12">
            <v>6010</v>
          </cell>
          <cell r="G12" t="str">
            <v>498 INFANT TOP/DRESS</v>
          </cell>
        </row>
        <row r="13">
          <cell r="B13">
            <v>6012</v>
          </cell>
          <cell r="G13" t="str">
            <v>498/1004 INFANT COMBO</v>
          </cell>
        </row>
        <row r="14">
          <cell r="B14">
            <v>6014</v>
          </cell>
          <cell r="G14" t="str">
            <v>498/1100 TODDLER</v>
          </cell>
        </row>
        <row r="15">
          <cell r="B15" t="str">
            <v>3 tier</v>
          </cell>
          <cell r="G15" t="str">
            <v>584 SWEATER</v>
          </cell>
        </row>
        <row r="16">
          <cell r="B16" t="str">
            <v>484/6012</v>
          </cell>
          <cell r="G16" t="str">
            <v>6008 INFANT BOTT</v>
          </cell>
        </row>
        <row r="17">
          <cell r="B17" t="str">
            <v>485/1100</v>
          </cell>
          <cell r="G17" t="str">
            <v>6010 CHILD BOTT</v>
          </cell>
        </row>
        <row r="18">
          <cell r="B18" t="str">
            <v>498/1004</v>
          </cell>
          <cell r="G18" t="str">
            <v>6012 ADULT BOTT</v>
          </cell>
        </row>
        <row r="19">
          <cell r="B19" t="str">
            <v>498/1100</v>
          </cell>
          <cell r="G19" t="str">
            <v>6014 BIG N TALL BOTT</v>
          </cell>
        </row>
        <row r="20">
          <cell r="B20" t="str">
            <v>GS 19</v>
          </cell>
          <cell r="G20" t="str">
            <v>951 INFANT 1 HANGER SET</v>
          </cell>
        </row>
        <row r="21">
          <cell r="B21" t="str">
            <v>J</v>
          </cell>
          <cell r="G21" t="str">
            <v>959 TODDLER 1 HANGER SET</v>
          </cell>
        </row>
        <row r="22">
          <cell r="B22" t="str">
            <v>NO</v>
          </cell>
          <cell r="G22" t="str">
            <v>GS19 BRA/PANTY</v>
          </cell>
        </row>
        <row r="23">
          <cell r="B23" t="str">
            <v>PLSTC SUIT</v>
          </cell>
          <cell r="G23" t="str">
            <v>J HANGERS-Thermals</v>
          </cell>
        </row>
        <row r="24">
          <cell r="B24" t="str">
            <v>VP 277</v>
          </cell>
          <cell r="G24" t="str">
            <v>NO</v>
          </cell>
        </row>
        <row r="25">
          <cell r="B25">
            <v>999</v>
          </cell>
          <cell r="G25" t="str">
            <v>PLASTIC SUIT</v>
          </cell>
        </row>
        <row r="26">
          <cell r="G26" t="str">
            <v>VP277 ADULT PADDED TOP</v>
          </cell>
        </row>
        <row r="27">
          <cell r="G27" t="str">
            <v>999 VENDOR SPECIALTY</v>
          </cell>
        </row>
        <row r="42">
          <cell r="B42" t="str">
            <v>X</v>
          </cell>
          <cell r="G42" t="str">
            <v>x</v>
          </cell>
        </row>
      </sheetData>
      <sheetData sheetId="6">
        <row r="3">
          <cell r="B3" t="str">
            <v>ADVERTISED</v>
          </cell>
        </row>
        <row r="4">
          <cell r="B4" t="str">
            <v>FABULOUS FIND</v>
          </cell>
        </row>
        <row r="5">
          <cell r="B5" t="str">
            <v>20% CHARGEBACK IF NOT SHIPPED COMPLETE WITHIN SHIP WINDOW.</v>
          </cell>
        </row>
        <row r="6">
          <cell r="B6" t="str">
            <v>ANIMAL</v>
          </cell>
        </row>
        <row r="7">
          <cell r="B7" t="str">
            <v>BLACK/WHITE/RED</v>
          </cell>
        </row>
        <row r="8">
          <cell r="B8" t="str">
            <v>BOUTIQUE ESSENTIAL LABELS</v>
          </cell>
        </row>
        <row r="9">
          <cell r="B9" t="str">
            <v>DO NOT EDI BULK</v>
          </cell>
        </row>
        <row r="10">
          <cell r="B10" t="str">
            <v>DO NOT PACK TO STORE BKDWNS</v>
          </cell>
        </row>
        <row r="11">
          <cell r="B11" t="str">
            <v>FABULOUS FIND</v>
          </cell>
        </row>
        <row r="12">
          <cell r="B12" t="str">
            <v>FLAT PACK</v>
          </cell>
        </row>
        <row r="13">
          <cell r="B13" t="str">
            <v>GOLD</v>
          </cell>
        </row>
        <row r="14">
          <cell r="B14" t="str">
            <v>HANDBAGS MUST BE STUFFED</v>
          </cell>
        </row>
        <row r="15">
          <cell r="B15" t="str">
            <v>HOLD OFF FLOOR</v>
          </cell>
        </row>
        <row r="16">
          <cell r="B16" t="str">
            <v>MUST BE 18"  PLUS 3" EXTENDOR</v>
          </cell>
        </row>
        <row r="17">
          <cell r="B17" t="str">
            <v>MUST BE ON HANGERS</v>
          </cell>
        </row>
        <row r="18">
          <cell r="B18" t="str">
            <v>MUST BE PRETICKETED</v>
          </cell>
        </row>
        <row r="19">
          <cell r="B19" t="str">
            <v>MUST COME IN AN INDIV APPROV BOX</v>
          </cell>
        </row>
        <row r="20">
          <cell r="B20" t="str">
            <v>MUST HAVE ALAN FLUSSER LABELING</v>
          </cell>
        </row>
        <row r="21">
          <cell r="B21" t="str">
            <v>NEW STORE</v>
          </cell>
        </row>
        <row r="22">
          <cell r="B22" t="str">
            <v>PEARL</v>
          </cell>
        </row>
        <row r="23">
          <cell r="B23" t="str">
            <v>PECK N PECK LABEL</v>
          </cell>
        </row>
        <row r="24">
          <cell r="B24" t="str">
            <v>PENDING APPROVAL OF TOP SAMPLE</v>
          </cell>
        </row>
        <row r="25">
          <cell r="B25" t="str">
            <v>RUSH</v>
          </cell>
        </row>
        <row r="26">
          <cell r="B26" t="str">
            <v>SEASONAL COLOR</v>
          </cell>
        </row>
        <row r="27">
          <cell r="B27" t="str">
            <v>SILVER</v>
          </cell>
        </row>
        <row r="28">
          <cell r="B28" t="str">
            <v>SPECIAL ORDER FOR:</v>
          </cell>
        </row>
        <row r="29">
          <cell r="B29" t="str">
            <v>STUFF WITH PAPER</v>
          </cell>
        </row>
        <row r="30">
          <cell r="B30" t="str">
            <v>TOC</v>
          </cell>
        </row>
        <row r="31">
          <cell r="B31" t="str">
            <v>TOWER</v>
          </cell>
        </row>
        <row r="32">
          <cell r="B32" t="str">
            <v>UNNEST LUGGAGE</v>
          </cell>
        </row>
        <row r="33">
          <cell r="B33" t="str">
            <v>ALL NECKS MUST BE 18" PLUS 3" EXTENDER</v>
          </cell>
        </row>
        <row r="34">
          <cell r="B34" t="str">
            <v>SEED HANGERS</v>
          </cell>
        </row>
        <row r="35">
          <cell r="B35" t="str">
            <v>DIFF TYPE  1</v>
          </cell>
        </row>
        <row r="36">
          <cell r="B36" t="str">
            <v>DIFF TYPE  2</v>
          </cell>
        </row>
        <row r="37">
          <cell r="B37" t="str">
            <v>DIFF TYPE  3</v>
          </cell>
        </row>
        <row r="38">
          <cell r="B38" t="str">
            <v>DIFF TYPE  4</v>
          </cell>
        </row>
        <row r="39">
          <cell r="B39" t="str">
            <v>x</v>
          </cell>
        </row>
        <row r="40">
          <cell r="B40" t="str">
            <v>x</v>
          </cell>
        </row>
        <row r="41">
          <cell r="B41" t="str">
            <v>x</v>
          </cell>
        </row>
        <row r="42">
          <cell r="B42" t="str">
            <v>x</v>
          </cell>
        </row>
        <row r="43">
          <cell r="B43" t="str">
            <v>x</v>
          </cell>
        </row>
        <row r="44">
          <cell r="B44" t="str">
            <v>x</v>
          </cell>
        </row>
        <row r="45">
          <cell r="B45" t="str">
            <v>X</v>
          </cell>
        </row>
        <row r="46">
          <cell r="B46" t="str">
            <v>X</v>
          </cell>
        </row>
        <row r="47">
          <cell r="B47" t="str">
            <v>X</v>
          </cell>
        </row>
        <row r="48">
          <cell r="B48" t="str">
            <v>X</v>
          </cell>
        </row>
        <row r="49">
          <cell r="B49" t="str">
            <v>X</v>
          </cell>
        </row>
        <row r="50">
          <cell r="B50" t="str">
            <v>X</v>
          </cell>
        </row>
        <row r="51">
          <cell r="B51" t="str">
            <v>X</v>
          </cell>
        </row>
        <row r="52">
          <cell r="B52" t="str">
            <v>X</v>
          </cell>
        </row>
        <row r="53">
          <cell r="B53" t="str">
            <v>X</v>
          </cell>
        </row>
        <row r="54">
          <cell r="B54" t="str">
            <v>x</v>
          </cell>
        </row>
      </sheetData>
      <sheetData sheetId="7">
        <row r="2">
          <cell r="B2" t="str">
            <v>10% CHARGEBACK IF NOT SHIPPED COMPLETE WITHIN SHIP WINDOW.</v>
          </cell>
          <cell r="K2" t="str">
            <v>National Brand</v>
          </cell>
          <cell r="P2" t="str">
            <v>NET 15</v>
          </cell>
          <cell r="R2" t="str">
            <v>PICK</v>
          </cell>
          <cell r="T2" t="str">
            <v>YES</v>
          </cell>
          <cell r="AF2" t="str">
            <v>COLOR</v>
          </cell>
          <cell r="AH2" t="str">
            <v>UCC 12 (12 digit UPC)</v>
          </cell>
          <cell r="AK2" t="str">
            <v>TOP</v>
          </cell>
          <cell r="AN2" t="str">
            <v>PICK</v>
          </cell>
          <cell r="AQ2" t="str">
            <v>PICK</v>
          </cell>
          <cell r="AS2" t="str">
            <v>PICK</v>
          </cell>
          <cell r="AU2" t="str">
            <v>OPTIONAL</v>
          </cell>
          <cell r="AY2">
            <v>1401</v>
          </cell>
          <cell r="AZ2" t="str">
            <v>1-GOOD</v>
          </cell>
          <cell r="BB2" t="str">
            <v>YES</v>
          </cell>
          <cell r="BD2" t="str">
            <v>UPC</v>
          </cell>
          <cell r="BF2" t="str">
            <v>ATTACHED</v>
          </cell>
          <cell r="BG2">
            <v>1</v>
          </cell>
          <cell r="BI2">
            <v>1</v>
          </cell>
          <cell r="BL2">
            <v>952</v>
          </cell>
          <cell r="BN2" t="str">
            <v>W'HOUSE</v>
          </cell>
          <cell r="BR2" t="str">
            <v>YES</v>
          </cell>
        </row>
        <row r="3">
          <cell r="B3" t="str">
            <v>15% CHARGEBACK IF NOT SHIPPED COMPLETE WITHIN SHIP WINDOW.</v>
          </cell>
          <cell r="I3" t="str">
            <v>AF Afghanistan</v>
          </cell>
          <cell r="K3" t="str">
            <v>Non-Branded</v>
          </cell>
          <cell r="P3" t="str">
            <v>NET 30</v>
          </cell>
          <cell r="R3" t="str">
            <v>JAN</v>
          </cell>
          <cell r="T3" t="str">
            <v>NO</v>
          </cell>
          <cell r="AC3" t="str">
            <v>1 Prepaid Freight - Destination</v>
          </cell>
          <cell r="AF3" t="str">
            <v>SIZE</v>
          </cell>
          <cell r="AH3" t="str">
            <v>UCC 14 (14 digit UPC)</v>
          </cell>
          <cell r="AK3" t="str">
            <v>BTM</v>
          </cell>
          <cell r="AN3" t="str">
            <v>NB</v>
          </cell>
          <cell r="AQ3">
            <v>100</v>
          </cell>
          <cell r="AS3">
            <v>1</v>
          </cell>
          <cell r="AU3" t="str">
            <v>CLO  Close Out</v>
          </cell>
          <cell r="AY3" t="str">
            <v>X</v>
          </cell>
          <cell r="AZ3" t="str">
            <v>2-BETTER</v>
          </cell>
          <cell r="BB3" t="str">
            <v>NO</v>
          </cell>
          <cell r="BD3" t="str">
            <v>VEND MDL</v>
          </cell>
          <cell r="BF3" t="str">
            <v>INOVIS</v>
          </cell>
          <cell r="BG3">
            <v>2</v>
          </cell>
          <cell r="BI3">
            <v>2</v>
          </cell>
          <cell r="BL3">
            <v>9521</v>
          </cell>
          <cell r="BN3" t="str">
            <v>STORE</v>
          </cell>
          <cell r="BR3" t="str">
            <v>NO</v>
          </cell>
        </row>
        <row r="4">
          <cell r="B4" t="str">
            <v>20% CHARGEBACK IF NOT SHIPPED COMPLETE WITHIN SHIP WINDOW.</v>
          </cell>
          <cell r="I4" t="str">
            <v>AL Albania</v>
          </cell>
          <cell r="K4" t="str">
            <v>2 A Tee</v>
          </cell>
          <cell r="P4" t="str">
            <v>NET 45</v>
          </cell>
          <cell r="R4" t="str">
            <v>FEB</v>
          </cell>
          <cell r="AC4" t="str">
            <v>2 Prepaid and Add - Destination</v>
          </cell>
          <cell r="AF4" t="str">
            <v>SCHOOLS</v>
          </cell>
          <cell r="AH4" t="str">
            <v>EAN (13 digit)</v>
          </cell>
          <cell r="AK4" t="str">
            <v>JKT</v>
          </cell>
          <cell r="AN4" t="str">
            <v>ARB</v>
          </cell>
          <cell r="AQ4">
            <v>101</v>
          </cell>
          <cell r="AS4">
            <v>2</v>
          </cell>
          <cell r="AU4" t="str">
            <v>CSP  Customer Service</v>
          </cell>
          <cell r="AZ4" t="str">
            <v>3-BEST</v>
          </cell>
          <cell r="BB4" t="str">
            <v>EXEMPT</v>
          </cell>
          <cell r="BF4" t="str">
            <v>EDI</v>
          </cell>
          <cell r="BG4">
            <v>3</v>
          </cell>
          <cell r="BI4">
            <v>3</v>
          </cell>
          <cell r="BL4">
            <v>953</v>
          </cell>
          <cell r="BR4" t="str">
            <v>EXEMPT</v>
          </cell>
        </row>
        <row r="5">
          <cell r="B5" t="str">
            <v>25% CHARGEBACK IF NOT SHIPPED COMPLETE WITHIN SHIP WINDOW.</v>
          </cell>
          <cell r="I5" t="str">
            <v>DZ Algeria</v>
          </cell>
          <cell r="K5" t="str">
            <v>5 Diamond</v>
          </cell>
          <cell r="P5" t="str">
            <v>NET 60</v>
          </cell>
          <cell r="R5" t="str">
            <v>MARCH</v>
          </cell>
          <cell r="AC5" t="str">
            <v>3 Collect - Destination</v>
          </cell>
          <cell r="AF5" t="str">
            <v>LETTERS</v>
          </cell>
          <cell r="AH5" t="str">
            <v>ISBN (books)</v>
          </cell>
          <cell r="AK5" t="str">
            <v>DRS</v>
          </cell>
          <cell r="AN5" t="str">
            <v>BRB</v>
          </cell>
          <cell r="AQ5">
            <v>102</v>
          </cell>
          <cell r="AS5">
            <v>3</v>
          </cell>
          <cell r="AU5" t="str">
            <v>EXE  Executive Buy</v>
          </cell>
          <cell r="AZ5" t="str">
            <v>X</v>
          </cell>
          <cell r="BG5">
            <v>4</v>
          </cell>
          <cell r="BI5">
            <v>4</v>
          </cell>
          <cell r="BL5">
            <v>9531</v>
          </cell>
          <cell r="BR5" t="str">
            <v>SEED</v>
          </cell>
        </row>
        <row r="6">
          <cell r="I6" t="str">
            <v>AS American Samoa</v>
          </cell>
          <cell r="K6" t="str">
            <v>Alan Flusser</v>
          </cell>
          <cell r="P6" t="str">
            <v>NET 10 EOM +30</v>
          </cell>
          <cell r="R6" t="str">
            <v>APRIL</v>
          </cell>
          <cell r="AC6" t="str">
            <v xml:space="preserve">A Always Charge the Vendor - Origin </v>
          </cell>
          <cell r="AF6" t="str">
            <v>POWER</v>
          </cell>
          <cell r="AH6" t="str">
            <v>x</v>
          </cell>
          <cell r="AK6" t="str">
            <v>SET</v>
          </cell>
          <cell r="AN6" t="str">
            <v>X</v>
          </cell>
          <cell r="AQ6">
            <v>103</v>
          </cell>
          <cell r="AS6">
            <v>4</v>
          </cell>
          <cell r="AU6" t="str">
            <v>PRO  Program Buy</v>
          </cell>
          <cell r="BG6">
            <v>5</v>
          </cell>
          <cell r="BI6">
            <v>5</v>
          </cell>
          <cell r="BL6">
            <v>954</v>
          </cell>
        </row>
        <row r="7">
          <cell r="I7" t="str">
            <v>AD Andorra</v>
          </cell>
          <cell r="K7" t="str">
            <v>Andre Oliver</v>
          </cell>
          <cell r="P7" t="str">
            <v>x</v>
          </cell>
          <cell r="R7" t="str">
            <v>MAY</v>
          </cell>
          <cell r="AC7" t="str">
            <v>C Consignee Account - Destination</v>
          </cell>
          <cell r="AF7" t="str">
            <v>SCENT</v>
          </cell>
          <cell r="AH7" t="str">
            <v>x</v>
          </cell>
          <cell r="AK7" t="str">
            <v>X</v>
          </cell>
          <cell r="AQ7">
            <v>104</v>
          </cell>
          <cell r="AS7">
            <v>5</v>
          </cell>
          <cell r="AU7" t="str">
            <v>RSH  Rush Order</v>
          </cell>
          <cell r="BG7">
            <v>6</v>
          </cell>
          <cell r="BI7">
            <v>6</v>
          </cell>
          <cell r="BL7">
            <v>9541</v>
          </cell>
        </row>
        <row r="8">
          <cell r="I8" t="str">
            <v>AO Angola</v>
          </cell>
          <cell r="K8" t="str">
            <v>Bamboo Traders</v>
          </cell>
          <cell r="R8" t="str">
            <v>JUNE</v>
          </cell>
          <cell r="AC8" t="str">
            <v>4 Collect - Origin</v>
          </cell>
          <cell r="AF8" t="str">
            <v>X</v>
          </cell>
          <cell r="AH8" t="str">
            <v>x</v>
          </cell>
          <cell r="AK8" t="str">
            <v>X</v>
          </cell>
          <cell r="AQ8">
            <v>105</v>
          </cell>
          <cell r="AS8">
            <v>6</v>
          </cell>
          <cell r="AU8" t="str">
            <v>x</v>
          </cell>
          <cell r="BG8">
            <v>7</v>
          </cell>
          <cell r="BI8">
            <v>7</v>
          </cell>
          <cell r="BL8">
            <v>940</v>
          </cell>
        </row>
        <row r="9">
          <cell r="I9" t="str">
            <v>AI Anguilla</v>
          </cell>
          <cell r="K9" t="str">
            <v>Birch Hill</v>
          </cell>
          <cell r="R9" t="str">
            <v>JULY</v>
          </cell>
          <cell r="AC9" t="str">
            <v>5 Prepaid and Add - Origin</v>
          </cell>
          <cell r="AF9" t="str">
            <v>X</v>
          </cell>
          <cell r="AH9" t="str">
            <v>x</v>
          </cell>
          <cell r="AK9" t="str">
            <v>X</v>
          </cell>
          <cell r="AQ9">
            <v>111</v>
          </cell>
          <cell r="AS9">
            <v>7</v>
          </cell>
          <cell r="AU9" t="str">
            <v>x</v>
          </cell>
          <cell r="BG9">
            <v>8</v>
          </cell>
          <cell r="BI9">
            <v>8</v>
          </cell>
          <cell r="BL9">
            <v>990</v>
          </cell>
        </row>
        <row r="10">
          <cell r="I10" t="str">
            <v>AQ Antarctica</v>
          </cell>
          <cell r="K10" t="str">
            <v>Boutique Essentials</v>
          </cell>
          <cell r="R10" t="str">
            <v>AUG</v>
          </cell>
          <cell r="AC10" t="str">
            <v>6 Prepaid Freight - Origin</v>
          </cell>
          <cell r="AF10" t="str">
            <v>X</v>
          </cell>
          <cell r="AH10" t="str">
            <v>x</v>
          </cell>
          <cell r="AK10" t="str">
            <v>X</v>
          </cell>
          <cell r="AQ10">
            <v>112</v>
          </cell>
          <cell r="AS10">
            <v>8</v>
          </cell>
          <cell r="AU10" t="str">
            <v>x</v>
          </cell>
          <cell r="BG10">
            <v>9</v>
          </cell>
          <cell r="BI10">
            <v>9</v>
          </cell>
          <cell r="BL10">
            <v>9901</v>
          </cell>
        </row>
        <row r="11">
          <cell r="I11" t="str">
            <v>AG Antigua And Barbuda</v>
          </cell>
          <cell r="K11" t="str">
            <v>Clearwater Outfitters</v>
          </cell>
          <cell r="R11" t="str">
            <v>SEPT</v>
          </cell>
          <cell r="AC11" t="str">
            <v xml:space="preserve">X </v>
          </cell>
          <cell r="AF11" t="str">
            <v>X</v>
          </cell>
          <cell r="AQ11">
            <v>200</v>
          </cell>
          <cell r="AS11">
            <v>9</v>
          </cell>
          <cell r="AU11" t="str">
            <v>x</v>
          </cell>
          <cell r="BG11">
            <v>10</v>
          </cell>
          <cell r="BI11">
            <v>10</v>
          </cell>
          <cell r="BL11">
            <v>9402</v>
          </cell>
        </row>
        <row r="12">
          <cell r="I12" t="str">
            <v>AR Argentina</v>
          </cell>
          <cell r="K12" t="str">
            <v>Ella Rose</v>
          </cell>
          <cell r="R12" t="str">
            <v>OCT</v>
          </cell>
          <cell r="AC12" t="str">
            <v xml:space="preserve">X </v>
          </cell>
          <cell r="AF12" t="str">
            <v>X</v>
          </cell>
          <cell r="AQ12">
            <v>204</v>
          </cell>
          <cell r="AS12">
            <v>100</v>
          </cell>
          <cell r="BG12">
            <v>11</v>
          </cell>
          <cell r="BI12">
            <v>11</v>
          </cell>
          <cell r="BL12">
            <v>901</v>
          </cell>
        </row>
        <row r="13">
          <cell r="I13" t="str">
            <v>AM Armenia</v>
          </cell>
          <cell r="K13" t="str">
            <v>Isabella DeMarco</v>
          </cell>
          <cell r="R13" t="str">
            <v>NOV</v>
          </cell>
          <cell r="AC13" t="str">
            <v xml:space="preserve">X </v>
          </cell>
          <cell r="AQ13">
            <v>205</v>
          </cell>
          <cell r="AS13">
            <v>101</v>
          </cell>
          <cell r="BG13">
            <v>12</v>
          </cell>
          <cell r="BI13">
            <v>12</v>
          </cell>
          <cell r="BL13">
            <v>9011</v>
          </cell>
        </row>
        <row r="14">
          <cell r="I14" t="str">
            <v>AW Aruba</v>
          </cell>
          <cell r="K14" t="str">
            <v>Island Republic</v>
          </cell>
          <cell r="R14" t="str">
            <v>DEC</v>
          </cell>
          <cell r="AC14" t="str">
            <v xml:space="preserve">X </v>
          </cell>
          <cell r="AQ14">
            <v>206</v>
          </cell>
          <cell r="AS14">
            <v>102</v>
          </cell>
          <cell r="BG14">
            <v>13</v>
          </cell>
          <cell r="BI14">
            <v>13</v>
          </cell>
          <cell r="BL14">
            <v>921</v>
          </cell>
        </row>
        <row r="15">
          <cell r="I15" t="str">
            <v>AU Australia</v>
          </cell>
          <cell r="K15" t="str">
            <v>Josephine</v>
          </cell>
          <cell r="AQ15">
            <v>207</v>
          </cell>
          <cell r="AS15">
            <v>103</v>
          </cell>
          <cell r="BG15">
            <v>14</v>
          </cell>
          <cell r="BI15">
            <v>14</v>
          </cell>
          <cell r="BL15">
            <v>9211</v>
          </cell>
        </row>
        <row r="16">
          <cell r="I16" t="str">
            <v>AT Austria</v>
          </cell>
          <cell r="K16" t="str">
            <v>Lark Lane</v>
          </cell>
          <cell r="AQ16">
            <v>208</v>
          </cell>
          <cell r="AS16">
            <v>104</v>
          </cell>
          <cell r="BG16">
            <v>15</v>
          </cell>
          <cell r="BI16">
            <v>15</v>
          </cell>
          <cell r="BL16">
            <v>950</v>
          </cell>
        </row>
        <row r="17">
          <cell r="I17" t="str">
            <v>AZ Azerbaijan</v>
          </cell>
          <cell r="K17" t="str">
            <v>Mainbocher Cashmere</v>
          </cell>
          <cell r="AQ17">
            <v>300</v>
          </cell>
          <cell r="AS17">
            <v>105</v>
          </cell>
          <cell r="BL17">
            <v>9501</v>
          </cell>
        </row>
        <row r="18">
          <cell r="I18" t="str">
            <v>BS Bahamas</v>
          </cell>
          <cell r="K18" t="str">
            <v>Peck  Peck</v>
          </cell>
          <cell r="AQ18">
            <v>306</v>
          </cell>
          <cell r="AS18">
            <v>111</v>
          </cell>
          <cell r="BL18">
            <v>951</v>
          </cell>
        </row>
        <row r="19">
          <cell r="I19" t="str">
            <v>BH Bahrain</v>
          </cell>
          <cell r="K19" t="str">
            <v>Scott Taylor</v>
          </cell>
          <cell r="AQ19">
            <v>307</v>
          </cell>
          <cell r="AS19">
            <v>112</v>
          </cell>
          <cell r="BL19">
            <v>9511</v>
          </cell>
        </row>
        <row r="20">
          <cell r="I20" t="str">
            <v>BD Bangladesh</v>
          </cell>
          <cell r="K20" t="str">
            <v>Sette Ponte</v>
          </cell>
          <cell r="AQ20">
            <v>308</v>
          </cell>
          <cell r="AS20">
            <v>200</v>
          </cell>
          <cell r="BL20">
            <v>9401</v>
          </cell>
        </row>
        <row r="21">
          <cell r="I21" t="str">
            <v>BB Barbados</v>
          </cell>
          <cell r="K21" t="str">
            <v>T. Harris</v>
          </cell>
          <cell r="AQ21">
            <v>309</v>
          </cell>
          <cell r="AS21">
            <v>204</v>
          </cell>
          <cell r="BL21">
            <v>980</v>
          </cell>
        </row>
        <row r="22">
          <cell r="I22" t="str">
            <v>BY Belarus</v>
          </cell>
          <cell r="K22" t="str">
            <v>Victor Costa</v>
          </cell>
          <cell r="AQ22">
            <v>310</v>
          </cell>
          <cell r="AS22">
            <v>205</v>
          </cell>
          <cell r="BL22">
            <v>9801</v>
          </cell>
        </row>
        <row r="23">
          <cell r="I23" t="str">
            <v>BE Belgium</v>
          </cell>
          <cell r="K23" t="str">
            <v>x</v>
          </cell>
          <cell r="AQ23">
            <v>311</v>
          </cell>
          <cell r="AS23">
            <v>206</v>
          </cell>
        </row>
        <row r="24">
          <cell r="I24" t="str">
            <v>BZ Belize</v>
          </cell>
          <cell r="K24" t="str">
            <v>x</v>
          </cell>
          <cell r="AQ24">
            <v>312</v>
          </cell>
          <cell r="AS24">
            <v>207</v>
          </cell>
        </row>
        <row r="25">
          <cell r="I25" t="str">
            <v>BJ Benin</v>
          </cell>
          <cell r="K25" t="str">
            <v>x</v>
          </cell>
          <cell r="AQ25">
            <v>313</v>
          </cell>
          <cell r="AS25">
            <v>208</v>
          </cell>
        </row>
        <row r="26">
          <cell r="I26" t="str">
            <v>BM Bermuda</v>
          </cell>
          <cell r="K26" t="str">
            <v>x</v>
          </cell>
          <cell r="AQ26">
            <v>314</v>
          </cell>
          <cell r="AS26">
            <v>300</v>
          </cell>
        </row>
        <row r="27">
          <cell r="I27" t="str">
            <v>BT Bhutan</v>
          </cell>
          <cell r="K27" t="str">
            <v>x</v>
          </cell>
          <cell r="AQ27">
            <v>400</v>
          </cell>
          <cell r="AS27">
            <v>306</v>
          </cell>
        </row>
        <row r="28">
          <cell r="I28" t="str">
            <v>BO Bolivia</v>
          </cell>
          <cell r="K28" t="str">
            <v>x</v>
          </cell>
          <cell r="AQ28">
            <v>401</v>
          </cell>
          <cell r="AS28">
            <v>307</v>
          </cell>
        </row>
        <row r="29">
          <cell r="I29" t="str">
            <v>BA Bosnia And Herzegowina</v>
          </cell>
          <cell r="K29" t="str">
            <v>x</v>
          </cell>
          <cell r="AQ29">
            <v>402</v>
          </cell>
          <cell r="AS29">
            <v>308</v>
          </cell>
        </row>
        <row r="30">
          <cell r="I30" t="str">
            <v>BW Botswana</v>
          </cell>
          <cell r="K30" t="str">
            <v>x</v>
          </cell>
          <cell r="AQ30">
            <v>402</v>
          </cell>
          <cell r="AS30">
            <v>309</v>
          </cell>
        </row>
        <row r="31">
          <cell r="I31" t="str">
            <v>BV Bouvet Island</v>
          </cell>
          <cell r="K31" t="str">
            <v>x</v>
          </cell>
          <cell r="AQ31">
            <v>402</v>
          </cell>
          <cell r="AS31">
            <v>310</v>
          </cell>
        </row>
        <row r="32">
          <cell r="I32" t="str">
            <v>BR Brazil</v>
          </cell>
          <cell r="K32" t="str">
            <v>x</v>
          </cell>
          <cell r="AQ32">
            <v>402</v>
          </cell>
          <cell r="AS32">
            <v>311</v>
          </cell>
        </row>
        <row r="33">
          <cell r="I33" t="str">
            <v>IO British Indian Ocean Territory</v>
          </cell>
          <cell r="K33" t="str">
            <v>x</v>
          </cell>
          <cell r="AQ33">
            <v>402</v>
          </cell>
          <cell r="AS33">
            <v>312</v>
          </cell>
        </row>
        <row r="34">
          <cell r="I34" t="str">
            <v>BN Brunei Darussalam</v>
          </cell>
          <cell r="K34" t="str">
            <v>x</v>
          </cell>
          <cell r="AQ34">
            <v>410</v>
          </cell>
          <cell r="AS34">
            <v>313</v>
          </cell>
        </row>
        <row r="35">
          <cell r="I35" t="str">
            <v>BG Bulgaria</v>
          </cell>
          <cell r="K35" t="str">
            <v>x</v>
          </cell>
          <cell r="AQ35">
            <v>411</v>
          </cell>
          <cell r="AS35">
            <v>314</v>
          </cell>
        </row>
        <row r="36">
          <cell r="I36" t="str">
            <v>BF Burkina Faso</v>
          </cell>
          <cell r="K36" t="str">
            <v>x</v>
          </cell>
          <cell r="AQ36">
            <v>412</v>
          </cell>
          <cell r="AS36">
            <v>400</v>
          </cell>
        </row>
        <row r="37">
          <cell r="I37" t="str">
            <v>BI Burundi</v>
          </cell>
          <cell r="K37" t="str">
            <v>x</v>
          </cell>
          <cell r="AQ37">
            <v>501</v>
          </cell>
          <cell r="AS37">
            <v>401</v>
          </cell>
        </row>
        <row r="38">
          <cell r="I38" t="str">
            <v>KH Cambodia</v>
          </cell>
          <cell r="K38" t="str">
            <v>x</v>
          </cell>
          <cell r="AQ38">
            <v>502</v>
          </cell>
          <cell r="AS38">
            <v>410</v>
          </cell>
        </row>
        <row r="39">
          <cell r="I39" t="str">
            <v>CM Cameroon</v>
          </cell>
          <cell r="K39" t="str">
            <v>x</v>
          </cell>
          <cell r="AQ39">
            <v>503</v>
          </cell>
          <cell r="AS39">
            <v>411</v>
          </cell>
        </row>
        <row r="40">
          <cell r="I40" t="str">
            <v>CA Canada</v>
          </cell>
          <cell r="K40" t="str">
            <v>x</v>
          </cell>
          <cell r="AQ40">
            <v>504</v>
          </cell>
          <cell r="AS40">
            <v>412</v>
          </cell>
        </row>
        <row r="41">
          <cell r="I41" t="str">
            <v>CV Cape Verde</v>
          </cell>
          <cell r="K41" t="str">
            <v>x</v>
          </cell>
          <cell r="AQ41">
            <v>505</v>
          </cell>
          <cell r="AS41">
            <v>501</v>
          </cell>
        </row>
        <row r="42">
          <cell r="I42" t="str">
            <v>KY Cayman Islands</v>
          </cell>
          <cell r="K42" t="str">
            <v>x</v>
          </cell>
          <cell r="AQ42">
            <v>506</v>
          </cell>
          <cell r="AS42">
            <v>502</v>
          </cell>
        </row>
        <row r="43">
          <cell r="I43" t="str">
            <v>CF Central African Republic</v>
          </cell>
          <cell r="K43" t="str">
            <v>x</v>
          </cell>
          <cell r="AQ43">
            <v>507</v>
          </cell>
          <cell r="AS43">
            <v>503</v>
          </cell>
        </row>
        <row r="44">
          <cell r="I44" t="str">
            <v>TD Chad</v>
          </cell>
          <cell r="K44" t="str">
            <v>x</v>
          </cell>
          <cell r="AQ44">
            <v>508</v>
          </cell>
          <cell r="AS44">
            <v>504</v>
          </cell>
        </row>
        <row r="45">
          <cell r="I45" t="str">
            <v>CL Chile</v>
          </cell>
          <cell r="K45" t="str">
            <v>x</v>
          </cell>
          <cell r="AQ45">
            <v>509</v>
          </cell>
          <cell r="AS45">
            <v>505</v>
          </cell>
        </row>
        <row r="46">
          <cell r="I46" t="str">
            <v>CN China</v>
          </cell>
          <cell r="K46" t="str">
            <v>x</v>
          </cell>
          <cell r="AQ46">
            <v>509</v>
          </cell>
          <cell r="AS46">
            <v>506</v>
          </cell>
        </row>
        <row r="47">
          <cell r="I47" t="str">
            <v>CX Christmas Island</v>
          </cell>
          <cell r="K47" t="str">
            <v>x</v>
          </cell>
          <cell r="AQ47">
            <v>509</v>
          </cell>
          <cell r="AS47">
            <v>507</v>
          </cell>
        </row>
        <row r="48">
          <cell r="I48" t="str">
            <v>CC Cocos (Keeling) Islands</v>
          </cell>
          <cell r="K48" t="str">
            <v>x</v>
          </cell>
          <cell r="AQ48">
            <v>509</v>
          </cell>
          <cell r="AS48">
            <v>508</v>
          </cell>
        </row>
        <row r="49">
          <cell r="I49" t="str">
            <v>CO Colombia</v>
          </cell>
          <cell r="AQ49">
            <v>509</v>
          </cell>
          <cell r="AS49">
            <v>592</v>
          </cell>
        </row>
        <row r="50">
          <cell r="I50" t="str">
            <v>KM Comoros</v>
          </cell>
          <cell r="AQ50">
            <v>509</v>
          </cell>
          <cell r="AS50">
            <v>677</v>
          </cell>
        </row>
        <row r="51">
          <cell r="I51" t="str">
            <v>CG Congo</v>
          </cell>
          <cell r="AQ51">
            <v>509</v>
          </cell>
          <cell r="AS51">
            <v>701</v>
          </cell>
        </row>
        <row r="52">
          <cell r="I52" t="str">
            <v>CD Congo, Democratic Republic Of The</v>
          </cell>
          <cell r="AQ52">
            <v>592</v>
          </cell>
          <cell r="AS52">
            <v>900</v>
          </cell>
        </row>
        <row r="53">
          <cell r="I53" t="str">
            <v>CK Cook Islands</v>
          </cell>
          <cell r="AQ53">
            <v>601</v>
          </cell>
          <cell r="AS53">
            <v>999</v>
          </cell>
        </row>
        <row r="54">
          <cell r="I54" t="str">
            <v>CR Costa Rica</v>
          </cell>
          <cell r="AQ54">
            <v>601</v>
          </cell>
          <cell r="AS54" t="str">
            <v>x</v>
          </cell>
        </row>
        <row r="55">
          <cell r="I55" t="str">
            <v>CI Cote D Ivoire</v>
          </cell>
          <cell r="AQ55">
            <v>601</v>
          </cell>
          <cell r="AS55" t="str">
            <v>x</v>
          </cell>
        </row>
        <row r="56">
          <cell r="I56" t="str">
            <v>HR Croatia/Hrvatska</v>
          </cell>
          <cell r="AQ56">
            <v>601</v>
          </cell>
          <cell r="AS56" t="str">
            <v>x</v>
          </cell>
        </row>
        <row r="57">
          <cell r="I57" t="str">
            <v>CU Cuba</v>
          </cell>
          <cell r="AQ57">
            <v>602</v>
          </cell>
          <cell r="AS57" t="str">
            <v>x</v>
          </cell>
        </row>
        <row r="58">
          <cell r="I58" t="str">
            <v>CY Cyprus</v>
          </cell>
          <cell r="AQ58">
            <v>602</v>
          </cell>
          <cell r="AS58" t="str">
            <v>x</v>
          </cell>
        </row>
        <row r="59">
          <cell r="I59" t="str">
            <v>CZ Czech Republic</v>
          </cell>
          <cell r="AQ59">
            <v>602</v>
          </cell>
          <cell r="AS59" t="str">
            <v>x</v>
          </cell>
        </row>
        <row r="60">
          <cell r="I60" t="str">
            <v>DK Denmark</v>
          </cell>
          <cell r="AQ60">
            <v>602</v>
          </cell>
          <cell r="AS60" t="str">
            <v>x</v>
          </cell>
        </row>
        <row r="61">
          <cell r="I61" t="str">
            <v>DJ Djibouti</v>
          </cell>
          <cell r="AQ61">
            <v>602</v>
          </cell>
          <cell r="AS61" t="str">
            <v>x</v>
          </cell>
        </row>
        <row r="62">
          <cell r="I62" t="str">
            <v>DM Dominica</v>
          </cell>
          <cell r="AQ62">
            <v>602</v>
          </cell>
          <cell r="AS62" t="str">
            <v>x</v>
          </cell>
        </row>
        <row r="63">
          <cell r="I63" t="str">
            <v>DO Dominican Republic</v>
          </cell>
          <cell r="AQ63">
            <v>602</v>
          </cell>
          <cell r="AS63" t="str">
            <v>x</v>
          </cell>
        </row>
        <row r="64">
          <cell r="I64" t="str">
            <v>TP East Timor</v>
          </cell>
          <cell r="AQ64">
            <v>630</v>
          </cell>
          <cell r="AS64" t="str">
            <v>x</v>
          </cell>
        </row>
        <row r="65">
          <cell r="I65" t="str">
            <v>EC Ecuador</v>
          </cell>
          <cell r="AQ65">
            <v>677</v>
          </cell>
          <cell r="AS65" t="str">
            <v>x</v>
          </cell>
        </row>
        <row r="66">
          <cell r="I66" t="str">
            <v>EG Egypt</v>
          </cell>
          <cell r="AQ66">
            <v>701</v>
          </cell>
          <cell r="AS66" t="str">
            <v>x</v>
          </cell>
        </row>
        <row r="67">
          <cell r="I67" t="str">
            <v>SV El Salvador</v>
          </cell>
          <cell r="AQ67">
            <v>702</v>
          </cell>
          <cell r="AS67" t="str">
            <v>x</v>
          </cell>
        </row>
        <row r="68">
          <cell r="I68" t="str">
            <v>GQ Equatorial Guinea</v>
          </cell>
          <cell r="AQ68">
            <v>702</v>
          </cell>
        </row>
        <row r="69">
          <cell r="I69" t="str">
            <v>ER Eritrea</v>
          </cell>
          <cell r="AQ69">
            <v>702</v>
          </cell>
        </row>
        <row r="70">
          <cell r="I70" t="str">
            <v>EE Estonia</v>
          </cell>
          <cell r="AQ70">
            <v>702</v>
          </cell>
        </row>
        <row r="71">
          <cell r="I71" t="str">
            <v>ET Ethiopia</v>
          </cell>
          <cell r="AQ71">
            <v>900</v>
          </cell>
        </row>
        <row r="72">
          <cell r="I72" t="str">
            <v>FK Falkland Islands, Malvinas</v>
          </cell>
          <cell r="AQ72">
            <v>999</v>
          </cell>
        </row>
        <row r="73">
          <cell r="I73" t="str">
            <v>FO Faroe Islands</v>
          </cell>
          <cell r="AQ73" t="str">
            <v>x</v>
          </cell>
        </row>
        <row r="74">
          <cell r="I74" t="str">
            <v>FJ Fiji</v>
          </cell>
          <cell r="AQ74" t="str">
            <v>x</v>
          </cell>
        </row>
        <row r="75">
          <cell r="I75" t="str">
            <v>FI Finland</v>
          </cell>
          <cell r="AQ75" t="str">
            <v>x</v>
          </cell>
        </row>
        <row r="76">
          <cell r="I76" t="str">
            <v>FR France</v>
          </cell>
          <cell r="AQ76" t="str">
            <v>x</v>
          </cell>
        </row>
        <row r="77">
          <cell r="I77" t="str">
            <v>FX France, Metropolitan</v>
          </cell>
          <cell r="AQ77" t="str">
            <v>x</v>
          </cell>
        </row>
        <row r="78">
          <cell r="I78" t="str">
            <v>GF French Guiana</v>
          </cell>
          <cell r="AQ78" t="str">
            <v>x</v>
          </cell>
        </row>
        <row r="79">
          <cell r="I79" t="str">
            <v>PF French Polynesia</v>
          </cell>
          <cell r="AQ79" t="str">
            <v>x</v>
          </cell>
        </row>
        <row r="80">
          <cell r="I80" t="str">
            <v>TF French Southern Territories</v>
          </cell>
          <cell r="AQ80" t="str">
            <v>x</v>
          </cell>
        </row>
        <row r="81">
          <cell r="I81" t="str">
            <v>GA Gabon</v>
          </cell>
          <cell r="AQ81" t="str">
            <v>x</v>
          </cell>
        </row>
        <row r="82">
          <cell r="I82" t="str">
            <v>GM Gambia</v>
          </cell>
          <cell r="AQ82" t="str">
            <v>x</v>
          </cell>
        </row>
        <row r="83">
          <cell r="I83" t="str">
            <v>GE Georgia</v>
          </cell>
          <cell r="AQ83" t="str">
            <v>x</v>
          </cell>
        </row>
        <row r="84">
          <cell r="I84" t="str">
            <v>DE Germany</v>
          </cell>
          <cell r="AQ84" t="str">
            <v>x</v>
          </cell>
        </row>
        <row r="85">
          <cell r="I85" t="str">
            <v>GH Ghana</v>
          </cell>
          <cell r="AQ85" t="str">
            <v>x</v>
          </cell>
        </row>
        <row r="86">
          <cell r="I86" t="str">
            <v>GI Gibraltar</v>
          </cell>
          <cell r="AQ86" t="str">
            <v>x</v>
          </cell>
        </row>
        <row r="87">
          <cell r="I87" t="str">
            <v>GR Greece</v>
          </cell>
          <cell r="AQ87" t="str">
            <v>x</v>
          </cell>
        </row>
        <row r="88">
          <cell r="I88" t="str">
            <v>GL Greenland</v>
          </cell>
          <cell r="AQ88" t="str">
            <v>x</v>
          </cell>
        </row>
        <row r="89">
          <cell r="I89" t="str">
            <v>GD Grenada</v>
          </cell>
          <cell r="AQ89" t="str">
            <v>x</v>
          </cell>
        </row>
        <row r="90">
          <cell r="I90" t="str">
            <v>GP Guadeloupe</v>
          </cell>
          <cell r="AQ90" t="str">
            <v>x</v>
          </cell>
        </row>
        <row r="91">
          <cell r="I91" t="str">
            <v>GU Guam</v>
          </cell>
          <cell r="AQ91" t="str">
            <v>x</v>
          </cell>
        </row>
        <row r="92">
          <cell r="I92" t="str">
            <v>GT Guatemala</v>
          </cell>
          <cell r="AQ92" t="str">
            <v>x</v>
          </cell>
        </row>
        <row r="93">
          <cell r="I93" t="str">
            <v>GN Guinea</v>
          </cell>
          <cell r="AQ93" t="str">
            <v>x</v>
          </cell>
        </row>
        <row r="94">
          <cell r="I94" t="str">
            <v>GW Guinea-Bissau</v>
          </cell>
          <cell r="AQ94" t="str">
            <v>x</v>
          </cell>
        </row>
        <row r="95">
          <cell r="I95" t="str">
            <v>GY Guyana</v>
          </cell>
          <cell r="AQ95" t="str">
            <v>x</v>
          </cell>
        </row>
        <row r="96">
          <cell r="I96" t="str">
            <v>HT Haiti</v>
          </cell>
          <cell r="AQ96" t="str">
            <v>x</v>
          </cell>
        </row>
        <row r="97">
          <cell r="I97" t="str">
            <v>HM Heard And Mc Donald Islands</v>
          </cell>
          <cell r="AQ97" t="str">
            <v>x</v>
          </cell>
        </row>
        <row r="98">
          <cell r="I98" t="str">
            <v>HN Honduras</v>
          </cell>
          <cell r="AQ98" t="str">
            <v>x</v>
          </cell>
        </row>
        <row r="99">
          <cell r="I99" t="str">
            <v>HK Hong Kong</v>
          </cell>
          <cell r="AQ99" t="str">
            <v>x</v>
          </cell>
        </row>
        <row r="100">
          <cell r="I100" t="str">
            <v>HU Hungary</v>
          </cell>
          <cell r="AQ100" t="str">
            <v>x</v>
          </cell>
        </row>
        <row r="101">
          <cell r="I101" t="str">
            <v>IS Iceland</v>
          </cell>
          <cell r="AQ101" t="str">
            <v>x</v>
          </cell>
        </row>
        <row r="102">
          <cell r="I102" t="str">
            <v>IN India</v>
          </cell>
          <cell r="AQ102" t="str">
            <v>x</v>
          </cell>
        </row>
        <row r="103">
          <cell r="I103" t="str">
            <v>ID Indonesia</v>
          </cell>
          <cell r="AQ103" t="str">
            <v>x</v>
          </cell>
        </row>
        <row r="104">
          <cell r="I104" t="str">
            <v>IR Iran, Islamic Republic Of</v>
          </cell>
          <cell r="AQ104" t="str">
            <v>x</v>
          </cell>
        </row>
        <row r="105">
          <cell r="I105" t="str">
            <v>IQ Iraq</v>
          </cell>
          <cell r="AQ105" t="str">
            <v>x</v>
          </cell>
        </row>
        <row r="106">
          <cell r="I106" t="str">
            <v>IE Ireland</v>
          </cell>
          <cell r="AQ106" t="str">
            <v>x</v>
          </cell>
        </row>
        <row r="107">
          <cell r="I107" t="str">
            <v>IL Israel</v>
          </cell>
          <cell r="AQ107" t="str">
            <v>x</v>
          </cell>
        </row>
        <row r="108">
          <cell r="I108" t="str">
            <v>IT Italy</v>
          </cell>
          <cell r="AQ108" t="str">
            <v>x</v>
          </cell>
        </row>
        <row r="109">
          <cell r="I109" t="str">
            <v>JM Jamaica</v>
          </cell>
          <cell r="AQ109" t="str">
            <v>x</v>
          </cell>
        </row>
        <row r="110">
          <cell r="I110" t="str">
            <v>JP Japan</v>
          </cell>
          <cell r="AQ110" t="str">
            <v>x</v>
          </cell>
        </row>
        <row r="111">
          <cell r="I111" t="str">
            <v>JO Jordan</v>
          </cell>
        </row>
        <row r="112">
          <cell r="I112" t="str">
            <v>KZ Kazakhstan</v>
          </cell>
        </row>
        <row r="113">
          <cell r="I113" t="str">
            <v>KE Kenya</v>
          </cell>
        </row>
        <row r="114">
          <cell r="I114" t="str">
            <v>KI Kiribati</v>
          </cell>
        </row>
        <row r="115">
          <cell r="I115" t="str">
            <v>KP Korea, Democratic Peoples Republic Of</v>
          </cell>
        </row>
        <row r="116">
          <cell r="I116" t="str">
            <v>KR Korea,Republic Of</v>
          </cell>
        </row>
        <row r="117">
          <cell r="I117" t="str">
            <v>KW Kuwait</v>
          </cell>
        </row>
        <row r="118">
          <cell r="I118" t="str">
            <v>KG Kyrgyzstan</v>
          </cell>
        </row>
        <row r="119">
          <cell r="I119" t="str">
            <v>LA Lao Peoples Democratic Republic</v>
          </cell>
        </row>
        <row r="120">
          <cell r="I120" t="str">
            <v>LV Latvia</v>
          </cell>
        </row>
        <row r="121">
          <cell r="I121" t="str">
            <v>LB Lebanon</v>
          </cell>
        </row>
        <row r="122">
          <cell r="I122" t="str">
            <v>LS Lesotho</v>
          </cell>
        </row>
        <row r="123">
          <cell r="I123" t="str">
            <v>LR Liberia</v>
          </cell>
        </row>
        <row r="124">
          <cell r="I124" t="str">
            <v>LY Libyan Arab Jamahiriya</v>
          </cell>
        </row>
        <row r="125">
          <cell r="I125" t="str">
            <v>LI Liechtenstein</v>
          </cell>
        </row>
        <row r="126">
          <cell r="I126" t="str">
            <v>LT Lithuania</v>
          </cell>
        </row>
        <row r="127">
          <cell r="I127" t="str">
            <v>LU Luxembourg</v>
          </cell>
        </row>
        <row r="128">
          <cell r="I128" t="str">
            <v>MO Macau</v>
          </cell>
        </row>
        <row r="129">
          <cell r="I129" t="str">
            <v>MK Macedonia</v>
          </cell>
        </row>
        <row r="130">
          <cell r="I130" t="str">
            <v>MG Madagascar</v>
          </cell>
        </row>
        <row r="131">
          <cell r="I131" t="str">
            <v>MW Malawi</v>
          </cell>
        </row>
        <row r="132">
          <cell r="I132" t="str">
            <v>MY Malaysia</v>
          </cell>
        </row>
        <row r="133">
          <cell r="I133" t="str">
            <v>MV Maldives</v>
          </cell>
        </row>
        <row r="134">
          <cell r="I134" t="str">
            <v>ML Mali</v>
          </cell>
        </row>
        <row r="135">
          <cell r="I135" t="str">
            <v>MT Malta</v>
          </cell>
        </row>
        <row r="136">
          <cell r="I136" t="str">
            <v>MH Marshall Islands</v>
          </cell>
        </row>
        <row r="137">
          <cell r="I137" t="str">
            <v>MQ Martinique</v>
          </cell>
        </row>
        <row r="138">
          <cell r="I138" t="str">
            <v>MR Mauritania</v>
          </cell>
        </row>
        <row r="139">
          <cell r="I139" t="str">
            <v>MU Mauritius</v>
          </cell>
        </row>
        <row r="140">
          <cell r="I140" t="str">
            <v>YT Mayotte</v>
          </cell>
        </row>
        <row r="141">
          <cell r="I141" t="str">
            <v>MX Mexico</v>
          </cell>
        </row>
        <row r="142">
          <cell r="I142" t="str">
            <v>FM Micronesia, Federated States Of</v>
          </cell>
        </row>
        <row r="143">
          <cell r="I143" t="str">
            <v>MD Moldova, Republic Of</v>
          </cell>
        </row>
        <row r="144">
          <cell r="I144" t="str">
            <v>MC Monaco</v>
          </cell>
        </row>
        <row r="145">
          <cell r="I145" t="str">
            <v>MN Mongolia</v>
          </cell>
        </row>
        <row r="146">
          <cell r="I146" t="str">
            <v>MS Montserrat</v>
          </cell>
        </row>
        <row r="147">
          <cell r="I147" t="str">
            <v>MA Morocco</v>
          </cell>
        </row>
        <row r="148">
          <cell r="I148" t="str">
            <v>MZ Mozambique</v>
          </cell>
        </row>
        <row r="149">
          <cell r="I149" t="str">
            <v>MM Myanmar</v>
          </cell>
        </row>
        <row r="150">
          <cell r="I150" t="str">
            <v>NA Namibia</v>
          </cell>
        </row>
        <row r="151">
          <cell r="I151" t="str">
            <v>NR Nauru</v>
          </cell>
        </row>
        <row r="152">
          <cell r="I152" t="str">
            <v>NP Nepal</v>
          </cell>
        </row>
        <row r="153">
          <cell r="I153" t="str">
            <v>NL Netherlands</v>
          </cell>
        </row>
        <row r="154">
          <cell r="I154" t="str">
            <v>AN Netherlands Antilles</v>
          </cell>
        </row>
        <row r="155">
          <cell r="I155" t="str">
            <v>NC New Caledonia</v>
          </cell>
        </row>
        <row r="156">
          <cell r="I156" t="str">
            <v>NZ New Zealand</v>
          </cell>
        </row>
        <row r="157">
          <cell r="I157" t="str">
            <v>NI Nicaragua</v>
          </cell>
        </row>
        <row r="158">
          <cell r="I158" t="str">
            <v>NE Niger</v>
          </cell>
        </row>
        <row r="159">
          <cell r="I159" t="str">
            <v>NG Nigeria</v>
          </cell>
        </row>
        <row r="160">
          <cell r="I160" t="str">
            <v>NU Niue</v>
          </cell>
        </row>
        <row r="161">
          <cell r="I161" t="str">
            <v>NF Norfolk Island</v>
          </cell>
        </row>
        <row r="162">
          <cell r="I162" t="str">
            <v>MP Northern Mariana Islands</v>
          </cell>
        </row>
        <row r="163">
          <cell r="I163" t="str">
            <v>NO Norway</v>
          </cell>
        </row>
        <row r="164">
          <cell r="I164" t="str">
            <v>OM Oman</v>
          </cell>
        </row>
        <row r="165">
          <cell r="I165" t="str">
            <v>PK Pakistan</v>
          </cell>
        </row>
        <row r="166">
          <cell r="I166" t="str">
            <v>PW Palau</v>
          </cell>
        </row>
        <row r="167">
          <cell r="I167" t="str">
            <v>PA Panama</v>
          </cell>
        </row>
        <row r="168">
          <cell r="I168" t="str">
            <v>PG Papua New Guinea</v>
          </cell>
        </row>
        <row r="169">
          <cell r="I169" t="str">
            <v>PY Paraguay</v>
          </cell>
        </row>
        <row r="170">
          <cell r="I170" t="str">
            <v>PE Peru</v>
          </cell>
        </row>
        <row r="171">
          <cell r="I171" t="str">
            <v>PH Philippines</v>
          </cell>
        </row>
        <row r="172">
          <cell r="I172" t="str">
            <v>PN Pitcairn</v>
          </cell>
        </row>
        <row r="173">
          <cell r="I173" t="str">
            <v>PL Poland</v>
          </cell>
        </row>
        <row r="174">
          <cell r="I174" t="str">
            <v>PT Portugal</v>
          </cell>
        </row>
        <row r="175">
          <cell r="I175" t="str">
            <v>PR Puerto Rico</v>
          </cell>
        </row>
        <row r="176">
          <cell r="I176" t="str">
            <v>QA Qatar</v>
          </cell>
        </row>
        <row r="177">
          <cell r="I177" t="str">
            <v>RE Reunion</v>
          </cell>
        </row>
        <row r="178">
          <cell r="I178" t="str">
            <v>RO Romania</v>
          </cell>
        </row>
        <row r="179">
          <cell r="I179" t="str">
            <v>RU Russian Federation</v>
          </cell>
        </row>
        <row r="180">
          <cell r="I180" t="str">
            <v>RW Rwanda</v>
          </cell>
        </row>
        <row r="181">
          <cell r="I181" t="str">
            <v>KN Saint Kitts And Nevis</v>
          </cell>
        </row>
        <row r="182">
          <cell r="I182" t="str">
            <v>LC Saint Lucia</v>
          </cell>
        </row>
        <row r="183">
          <cell r="I183" t="str">
            <v>VC Saint Vincent And The Grenadines</v>
          </cell>
        </row>
        <row r="184">
          <cell r="I184" t="str">
            <v>WS Samoa</v>
          </cell>
        </row>
        <row r="185">
          <cell r="I185" t="str">
            <v>SM San Marino</v>
          </cell>
        </row>
        <row r="186">
          <cell r="I186" t="str">
            <v>ST Sao Tome And Principe</v>
          </cell>
        </row>
        <row r="187">
          <cell r="I187" t="str">
            <v>SA Saudi Arabia</v>
          </cell>
        </row>
        <row r="188">
          <cell r="I188" t="str">
            <v>SN Senegal</v>
          </cell>
        </row>
        <row r="189">
          <cell r="I189" t="str">
            <v>SC Seychelles</v>
          </cell>
        </row>
        <row r="190">
          <cell r="I190" t="str">
            <v>SL Sierra Leone</v>
          </cell>
        </row>
        <row r="191">
          <cell r="I191" t="str">
            <v>SG Singapore</v>
          </cell>
        </row>
        <row r="192">
          <cell r="I192" t="str">
            <v>SK Slovakia, Slovak Republic</v>
          </cell>
        </row>
        <row r="193">
          <cell r="I193" t="str">
            <v>SI Slovenia</v>
          </cell>
        </row>
        <row r="194">
          <cell r="I194" t="str">
            <v>SB Solomon Islands</v>
          </cell>
        </row>
        <row r="195">
          <cell r="I195" t="str">
            <v>SO Somalia</v>
          </cell>
        </row>
        <row r="196">
          <cell r="I196" t="str">
            <v>ZA South Africa</v>
          </cell>
        </row>
        <row r="197">
          <cell r="I197" t="str">
            <v>GS South Georgia And The South Sandwich Isl</v>
          </cell>
        </row>
        <row r="198">
          <cell r="I198" t="str">
            <v>ES Spain</v>
          </cell>
        </row>
        <row r="199">
          <cell r="I199" t="str">
            <v>LK Sri Lanka</v>
          </cell>
        </row>
        <row r="200">
          <cell r="I200" t="str">
            <v>SH St.Helena</v>
          </cell>
        </row>
        <row r="201">
          <cell r="I201" t="str">
            <v>PM St.Pierre And Miquelon</v>
          </cell>
        </row>
        <row r="202">
          <cell r="I202" t="str">
            <v>SD Sudan</v>
          </cell>
        </row>
        <row r="203">
          <cell r="I203" t="str">
            <v>SR Suriname</v>
          </cell>
        </row>
        <row r="204">
          <cell r="I204" t="str">
            <v>SJ Svalard And Jan Mayen Islands</v>
          </cell>
        </row>
        <row r="205">
          <cell r="I205" t="str">
            <v>SZ Swaziland</v>
          </cell>
        </row>
        <row r="206">
          <cell r="I206" t="str">
            <v>SE Sweden</v>
          </cell>
        </row>
        <row r="207">
          <cell r="I207" t="str">
            <v>CH Switzerland</v>
          </cell>
        </row>
        <row r="208">
          <cell r="I208" t="str">
            <v>SY Syrian Arab Republic</v>
          </cell>
        </row>
        <row r="209">
          <cell r="I209" t="str">
            <v>TW Taiwan, Province Of China</v>
          </cell>
        </row>
        <row r="210">
          <cell r="I210" t="str">
            <v>TJ Tajikistan</v>
          </cell>
        </row>
        <row r="211">
          <cell r="I211" t="str">
            <v>TZ Tanzania, United Republic Of</v>
          </cell>
        </row>
        <row r="212">
          <cell r="I212" t="str">
            <v>TH Thailand</v>
          </cell>
        </row>
        <row r="213">
          <cell r="I213" t="str">
            <v>TG Togo</v>
          </cell>
        </row>
        <row r="214">
          <cell r="I214" t="str">
            <v>TK Tokelau</v>
          </cell>
        </row>
        <row r="215">
          <cell r="I215" t="str">
            <v>TO Tonga</v>
          </cell>
        </row>
        <row r="216">
          <cell r="I216" t="str">
            <v>TT Trinidad And Tobago</v>
          </cell>
        </row>
        <row r="217">
          <cell r="I217" t="str">
            <v>TN Tunisia</v>
          </cell>
        </row>
        <row r="218">
          <cell r="I218" t="str">
            <v>TR Turkey</v>
          </cell>
        </row>
        <row r="219">
          <cell r="I219" t="str">
            <v>TM Turkmenistan</v>
          </cell>
        </row>
        <row r="220">
          <cell r="I220" t="str">
            <v>TC Turks And Caicos Islands</v>
          </cell>
        </row>
        <row r="221">
          <cell r="I221" t="str">
            <v>TV Tuvalu</v>
          </cell>
        </row>
        <row r="222">
          <cell r="I222" t="str">
            <v>UG Uganda</v>
          </cell>
        </row>
        <row r="223">
          <cell r="I223" t="str">
            <v>UA Ukraine</v>
          </cell>
        </row>
        <row r="224">
          <cell r="I224" t="str">
            <v>AE United Arab Emirates</v>
          </cell>
        </row>
        <row r="225">
          <cell r="I225" t="str">
            <v>GB United Kingdom</v>
          </cell>
        </row>
        <row r="226">
          <cell r="I226" t="str">
            <v xml:space="preserve"> PICK</v>
          </cell>
        </row>
        <row r="227">
          <cell r="I227" t="str">
            <v>US United States</v>
          </cell>
        </row>
        <row r="228">
          <cell r="I228" t="str">
            <v>UM United States Minor Outlying Islands</v>
          </cell>
        </row>
        <row r="229">
          <cell r="I229" t="str">
            <v>UY Uruguay</v>
          </cell>
        </row>
        <row r="230">
          <cell r="I230" t="str">
            <v>UZ Uzbekistan</v>
          </cell>
        </row>
        <row r="231">
          <cell r="I231" t="str">
            <v>VU Vanuatu</v>
          </cell>
        </row>
        <row r="232">
          <cell r="I232" t="str">
            <v>VA Vatican City State, Holy See</v>
          </cell>
        </row>
        <row r="233">
          <cell r="I233" t="str">
            <v>VE Venezuela</v>
          </cell>
        </row>
        <row r="234">
          <cell r="I234" t="str">
            <v>VN Viet Nam</v>
          </cell>
        </row>
        <row r="235">
          <cell r="I235" t="str">
            <v>VG Virgin Islands, British</v>
          </cell>
        </row>
        <row r="236">
          <cell r="I236" t="str">
            <v>VI Virgin Islands, U.S.</v>
          </cell>
        </row>
        <row r="237">
          <cell r="I237" t="str">
            <v>WF Wallis And Futuna Islands</v>
          </cell>
        </row>
        <row r="238">
          <cell r="I238" t="str">
            <v>EH Western Sahara</v>
          </cell>
        </row>
        <row r="239">
          <cell r="I239" t="str">
            <v>YE Yemen</v>
          </cell>
        </row>
        <row r="240">
          <cell r="I240" t="str">
            <v>YU Yugoslavia</v>
          </cell>
        </row>
        <row r="241">
          <cell r="I241" t="str">
            <v>ZM Zambia</v>
          </cell>
        </row>
        <row r="242">
          <cell r="I242" t="str">
            <v>ZW Zimbabwe</v>
          </cell>
        </row>
        <row r="243">
          <cell r="I243" t="str">
            <v>99 Multiple</v>
          </cell>
        </row>
        <row r="244">
          <cell r="I244" t="str">
            <v>NO NO</v>
          </cell>
        </row>
        <row r="245">
          <cell r="I245" t="str">
            <v>x x</v>
          </cell>
        </row>
        <row r="246">
          <cell r="I246" t="str">
            <v>x x</v>
          </cell>
        </row>
        <row r="247">
          <cell r="I247" t="str">
            <v>x x</v>
          </cell>
        </row>
        <row r="248">
          <cell r="I248" t="str">
            <v>x x</v>
          </cell>
        </row>
        <row r="249">
          <cell r="I249" t="str">
            <v>x x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A2" t="str">
            <v>ALL COLORS</v>
          </cell>
        </row>
        <row r="3">
          <cell r="A3" t="str">
            <v>ALL SIZES</v>
          </cell>
        </row>
        <row r="4">
          <cell r="A4" t="str">
            <v>NRF BASIC</v>
          </cell>
        </row>
        <row r="5">
          <cell r="A5" t="str">
            <v>XXS-XXXL</v>
          </cell>
        </row>
        <row r="6">
          <cell r="A6" t="str">
            <v>EYE GLASS</v>
          </cell>
        </row>
        <row r="7">
          <cell r="A7" t="str">
            <v>1X - 3X</v>
          </cell>
        </row>
        <row r="8">
          <cell r="A8" t="str">
            <v>BRA SIZES</v>
          </cell>
        </row>
        <row r="9">
          <cell r="A9" t="str">
            <v>5 - 10</v>
          </cell>
        </row>
        <row r="10">
          <cell r="A10" t="str">
            <v>MEN SHORTS</v>
          </cell>
        </row>
        <row r="11">
          <cell r="A11" t="str">
            <v>MISSY # SZ</v>
          </cell>
        </row>
        <row r="12">
          <cell r="A12" t="str">
            <v>PP - PXL</v>
          </cell>
        </row>
        <row r="13">
          <cell r="A13" t="str">
            <v>0P - 16P</v>
          </cell>
        </row>
        <row r="14">
          <cell r="A14" t="str">
            <v>HOISERY</v>
          </cell>
        </row>
        <row r="15">
          <cell r="A15" t="str">
            <v>PANTY SZ</v>
          </cell>
        </row>
        <row r="16">
          <cell r="A16" t="str">
            <v>WM PETITES</v>
          </cell>
        </row>
        <row r="17">
          <cell r="A17" t="str">
            <v>P/S-XL/XXL</v>
          </cell>
        </row>
        <row r="18">
          <cell r="A18" t="str">
            <v>MENS SHIRT</v>
          </cell>
        </row>
        <row r="19">
          <cell r="A19" t="str">
            <v>MENS PANTS</v>
          </cell>
        </row>
        <row r="20">
          <cell r="A20" t="str">
            <v>BEDDING</v>
          </cell>
        </row>
        <row r="21">
          <cell r="A21" t="str">
            <v>BATH</v>
          </cell>
        </row>
        <row r="22">
          <cell r="A22" t="str">
            <v>BP</v>
          </cell>
        </row>
        <row r="23">
          <cell r="A23" t="str">
            <v>ALL SCHOOL</v>
          </cell>
        </row>
        <row r="24">
          <cell r="A24" t="str">
            <v>INITIALS</v>
          </cell>
        </row>
        <row r="25">
          <cell r="A25" t="str">
            <v>WM 14W-28W</v>
          </cell>
        </row>
        <row r="26">
          <cell r="A26" t="str">
            <v>JUNIOR SZ</v>
          </cell>
        </row>
        <row r="27">
          <cell r="A27" t="str">
            <v>MEN COATS</v>
          </cell>
        </row>
        <row r="28">
          <cell r="A28" t="str">
            <v>SOCKS</v>
          </cell>
        </row>
        <row r="29">
          <cell r="A29" t="str">
            <v>EURO SIZES</v>
          </cell>
        </row>
        <row r="30">
          <cell r="A30" t="str">
            <v>9-11 SOCKS</v>
          </cell>
        </row>
        <row r="31">
          <cell r="A31" t="str">
            <v>CHILDREN</v>
          </cell>
        </row>
        <row r="32">
          <cell r="A32" t="str">
            <v>SWIM</v>
          </cell>
        </row>
        <row r="33">
          <cell r="A33" t="str">
            <v>NO SIZE/PR</v>
          </cell>
        </row>
        <row r="34">
          <cell r="A34" t="str">
            <v>LUGGAGE</v>
          </cell>
        </row>
        <row r="35">
          <cell r="A35" t="str">
            <v>MISSY PANT</v>
          </cell>
        </row>
        <row r="36">
          <cell r="A36" t="str">
            <v>BIG/TALL</v>
          </cell>
        </row>
        <row r="37">
          <cell r="A37" t="str">
            <v>x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Costs"/>
      <sheetName val="Prices"/>
      <sheetName val="Export"/>
      <sheetName val="Setup"/>
      <sheetName val="Yarn Rates"/>
      <sheetName val="Sizing Cost"/>
      <sheetName val="Sheet1"/>
      <sheetName val="Mapping"/>
      <sheetName val="drop down box reference"/>
    </sheetNames>
    <sheetDataSet>
      <sheetData sheetId="0" refreshError="1"/>
      <sheetData sheetId="1">
        <row r="11">
          <cell r="J11">
            <v>92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Currency"/>
    </sheetNames>
    <sheetDataSet>
      <sheetData sheetId="0"/>
      <sheetData sheetId="1">
        <row r="2">
          <cell r="B2" t="str">
            <v>DOZEN  qty=12 (DZ)</v>
          </cell>
          <cell r="X2" t="str">
            <v>NA ( 830)</v>
          </cell>
          <cell r="AL2" t="str">
            <v>Yes (Y)</v>
          </cell>
        </row>
        <row r="3">
          <cell r="X3" t="str">
            <v>USACanada ( 831)</v>
          </cell>
          <cell r="AL3" t="str">
            <v>No (N)</v>
          </cell>
        </row>
        <row r="4">
          <cell r="X4" t="str">
            <v>US only ( 832)</v>
          </cell>
        </row>
        <row r="5">
          <cell r="X5" t="str">
            <v>Canada only ( 833)</v>
          </cell>
        </row>
      </sheetData>
      <sheetData sheetId="2"/>
      <sheetData sheetId="3">
        <row r="1">
          <cell r="D1" t="str">
            <v>CAN</v>
          </cell>
        </row>
      </sheetData>
      <sheetData sheetId="4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-Cheat sheet"/>
      <sheetName val="MULTIPLE PACKS"/>
      <sheetName val="X-VENDOR INSTRUCTIONS"/>
      <sheetName val="X-VENDOR SPEC PAGE"/>
      <sheetName val="X-VENDOR CTPAT"/>
      <sheetName val="X-VENDOR 10+2"/>
      <sheetName val="X-LACY ACT"/>
      <sheetName val="X-FISH &amp; WILDLIFE"/>
      <sheetName val="X-IFI"/>
      <sheetName val="X-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3">
          <cell r="C3" t="str">
            <v>CLASSIC</v>
          </cell>
          <cell r="G3" t="str">
            <v>UP-FRONT PRODUCTION</v>
          </cell>
        </row>
        <row r="4">
          <cell r="C4" t="str">
            <v>URBAN</v>
          </cell>
          <cell r="G4" t="str">
            <v>CLOSEOUT</v>
          </cell>
        </row>
        <row r="5">
          <cell r="C5" t="str">
            <v>CONTEMPORARY</v>
          </cell>
          <cell r="G5" t="str">
            <v>REPLENISHMENT</v>
          </cell>
        </row>
        <row r="6">
          <cell r="C6" t="str">
            <v>UPDATED</v>
          </cell>
          <cell r="G6" t="str">
            <v>PACK &amp; HOLD</v>
          </cell>
        </row>
        <row r="7">
          <cell r="G7" t="str">
            <v>IN-SEASON PRODUCTION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  <sheetName val="Mapping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38">
          <cell r="C38" t="str">
            <v/>
          </cell>
        </row>
      </sheetData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covered_Sheet1"/>
      <sheetName val="Lists"/>
      <sheetName val="Instructions"/>
      <sheetName val="6 Way Pricing"/>
      <sheetName val="Page 1 Sales and Forecast"/>
      <sheetName val="Page 2 Dimensions"/>
      <sheetName val="Page 3 UPC"/>
      <sheetName val="Page 4 (Import Only) Ship Info"/>
      <sheetName val="Page 5 Domestic Logistics"/>
      <sheetName val="Page 6 Import Logistics "/>
      <sheetName val="Page 7 Item Adds&amp;Drops"/>
      <sheetName val="Page 8 PDF Example"/>
      <sheetName val="Sheet3"/>
      <sheetName val="Sheet2"/>
      <sheetName val=" Projected 2006 VS. 2005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2">
          <cell r="AA2" t="str">
            <v>Y</v>
          </cell>
        </row>
        <row r="3">
          <cell r="AA3" t="str">
            <v>N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uture vendor lookup"/>
      <sheetName val="PO Wrksht"/>
      <sheetName val="vendor info"/>
      <sheetName val="tickets"/>
      <sheetName val="hangers"/>
      <sheetName val="comments"/>
      <sheetName val="other data"/>
      <sheetName val="summary of changes"/>
      <sheetName val="old instr"/>
    </sheetNames>
    <sheetDataSet>
      <sheetData sheetId="0" refreshError="1"/>
      <sheetData sheetId="1" refreshError="1"/>
      <sheetData sheetId="2"/>
      <sheetData sheetId="3"/>
      <sheetData sheetId="4"/>
      <sheetData sheetId="5">
        <row r="3">
          <cell r="F3" t="str">
            <v>ALLOCATE TO STORE BRKDWN</v>
          </cell>
        </row>
        <row r="4">
          <cell r="F4" t="str">
            <v>ATTRIBUTE GROUP</v>
          </cell>
        </row>
        <row r="5">
          <cell r="F5" t="str">
            <v>HISTORY</v>
          </cell>
        </row>
        <row r="6">
          <cell r="F6" t="str">
            <v>LOCATION RESTRICTIONS</v>
          </cell>
        </row>
        <row r="7">
          <cell r="F7" t="str">
            <v>OTHER</v>
          </cell>
        </row>
        <row r="8">
          <cell r="F8" t="str">
            <v>PROFILE</v>
          </cell>
        </row>
        <row r="9">
          <cell r="F9" t="str">
            <v>SIZE SCALE</v>
          </cell>
        </row>
        <row r="10">
          <cell r="F10" t="str">
            <v>THIS IS AN AD STYLE</v>
          </cell>
        </row>
        <row r="11">
          <cell r="F11" t="str">
            <v>TREND</v>
          </cell>
        </row>
        <row r="12">
          <cell r="F12" t="str">
            <v>VENDOR MINIMUMS</v>
          </cell>
        </row>
        <row r="13">
          <cell r="F13" t="str">
            <v>VENDOR PREPACK</v>
          </cell>
        </row>
        <row r="14">
          <cell r="F14" t="str">
            <v>x</v>
          </cell>
        </row>
        <row r="15">
          <cell r="F15" t="str">
            <v>x</v>
          </cell>
        </row>
        <row r="16">
          <cell r="F16" t="str">
            <v>x</v>
          </cell>
        </row>
        <row r="17">
          <cell r="F17" t="str">
            <v>x</v>
          </cell>
        </row>
        <row r="18">
          <cell r="F18" t="str">
            <v>x</v>
          </cell>
        </row>
        <row r="19">
          <cell r="F19" t="str">
            <v>X</v>
          </cell>
        </row>
        <row r="20">
          <cell r="F20" t="str">
            <v>X</v>
          </cell>
        </row>
        <row r="21">
          <cell r="F21" t="str">
            <v>X</v>
          </cell>
        </row>
      </sheetData>
      <sheetData sheetId="6"/>
      <sheetData sheetId="7" refreshError="1"/>
      <sheetData sheetId="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>
        <row r="1">
          <cell r="AR1" t="str">
            <v xml:space="preserve">•PDQ-6 RFP – 6" shelf PDQ w/reinforced Front Panel </v>
          </cell>
        </row>
        <row r="2">
          <cell r="X2">
            <v>3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Data"/>
    </sheetNames>
    <sheetDataSet>
      <sheetData sheetId="0"/>
      <sheetData sheetId="1">
        <row r="1">
          <cell r="D1" t="str">
            <v>CAN</v>
          </cell>
        </row>
        <row r="2">
          <cell r="B2" t="str">
            <v>DOZEN  qty=12 (DZ)</v>
          </cell>
          <cell r="D2" t="str">
            <v>DOZEN  qty=12 (DZ)</v>
          </cell>
          <cell r="F2">
            <v>50</v>
          </cell>
          <cell r="H2" t="str">
            <v>Yes (Y)</v>
          </cell>
          <cell r="J2" t="str">
            <v>Yes (Y)</v>
          </cell>
          <cell r="L2" t="str">
            <v>None ( 886)</v>
          </cell>
          <cell r="N2" t="str">
            <v>Yes ( 895)</v>
          </cell>
          <cell r="P2" t="str">
            <v>CAN</v>
          </cell>
          <cell r="R2" t="str">
            <v>Afghanistan (AFG)</v>
          </cell>
          <cell r="T2" t="str">
            <v>NA ( 725)</v>
          </cell>
          <cell r="V2" t="str">
            <v>NA ( 730)</v>
          </cell>
          <cell r="X2" t="str">
            <v>NA ( 738)</v>
          </cell>
          <cell r="Z2" t="str">
            <v>None ( 754)</v>
          </cell>
          <cell r="AB2" t="str">
            <v>Yes ( 775)</v>
          </cell>
          <cell r="AD2" t="str">
            <v>NA ( 766)</v>
          </cell>
          <cell r="AF2" t="str">
            <v>Yes (Y)</v>
          </cell>
          <cell r="AG2" t="str">
            <v>N/A</v>
          </cell>
          <cell r="AH2" t="str">
            <v>N/A</v>
          </cell>
          <cell r="AI2" t="str">
            <v>N/A</v>
          </cell>
          <cell r="AJ2" t="str">
            <v>N/A</v>
          </cell>
          <cell r="AK2" t="str">
            <v>N/A</v>
          </cell>
          <cell r="AL2" t="str">
            <v>N/A</v>
          </cell>
          <cell r="AM2" t="str">
            <v>N/A</v>
          </cell>
          <cell r="AN2" t="str">
            <v>N/A</v>
          </cell>
          <cell r="AO2" t="str">
            <v>N/A</v>
          </cell>
          <cell r="AP2" t="str">
            <v>N/A</v>
          </cell>
          <cell r="AQ2" t="str">
            <v>N/A</v>
          </cell>
          <cell r="AR2" t="str">
            <v>N/A</v>
          </cell>
          <cell r="AT2" t="str">
            <v>Yes (Y)</v>
          </cell>
          <cell r="AV2" t="str">
            <v>Yes (Y)</v>
          </cell>
          <cell r="AX2" t="str">
            <v>Yes (Y)</v>
          </cell>
          <cell r="AZ2" t="str">
            <v>Yes (Y)</v>
          </cell>
          <cell r="BB2" t="str">
            <v>Yes (Y)</v>
          </cell>
          <cell r="BD2" t="str">
            <v>Yes (Y)</v>
          </cell>
          <cell r="BF2" t="str">
            <v>Yes (Y)</v>
          </cell>
          <cell r="BH2" t="str">
            <v>Yes (Y)</v>
          </cell>
          <cell r="BJ2" t="str">
            <v>Yes (Y)</v>
          </cell>
          <cell r="BL2" t="str">
            <v>Not auth to distro in country- Alt source available (1)</v>
          </cell>
        </row>
        <row r="3">
          <cell r="B3" t="str">
            <v>EACHES  qty=1 (EA)</v>
          </cell>
          <cell r="D3" t="str">
            <v>EACHES  qty=1 (EA)</v>
          </cell>
          <cell r="F3">
            <v>55</v>
          </cell>
          <cell r="H3" t="str">
            <v>No (N)</v>
          </cell>
          <cell r="J3" t="str">
            <v>No (N)</v>
          </cell>
          <cell r="L3" t="str">
            <v>Antibacterial ( 887)</v>
          </cell>
          <cell r="N3" t="str">
            <v>No ( 896)</v>
          </cell>
          <cell r="P3" t="str">
            <v>MEX</v>
          </cell>
          <cell r="R3" t="str">
            <v>Aland Islands (ALA)</v>
          </cell>
          <cell r="T3" t="str">
            <v>Name &amp; Address ( 726)</v>
          </cell>
          <cell r="V3" t="str">
            <v>No Care Labeling ( 731)</v>
          </cell>
          <cell r="X3" t="str">
            <v>Fabric Content Not Indicated ( 739)</v>
          </cell>
          <cell r="Z3" t="str">
            <v>EnglishImperial Only - Info on Item and Package ( 755)</v>
          </cell>
          <cell r="AB3" t="str">
            <v>No Must purchase from CA Div. ( 776)</v>
          </cell>
          <cell r="AD3" t="str">
            <v>Ontario ( 767)</v>
          </cell>
          <cell r="AF3" t="str">
            <v>No (N)</v>
          </cell>
          <cell r="AG3" t="str">
            <v>Allergy free and microbial treated</v>
          </cell>
          <cell r="AH3" t="str">
            <v>Fits mattresses up to 8" deep</v>
          </cell>
          <cell r="AI3" t="str">
            <v>Percale weave</v>
          </cell>
          <cell r="AJ3" t="str">
            <v>Combed cotton</v>
          </cell>
          <cell r="AK3" t="str">
            <v>Made with organic cotton</v>
          </cell>
          <cell r="AL3" t="str">
            <v>CL</v>
          </cell>
          <cell r="AM3" t="str">
            <v>Dry clean only</v>
          </cell>
          <cell r="AN3" t="str">
            <v>Exclusive to BBBY (indefinitely)</v>
          </cell>
          <cell r="AO3" t="str">
            <v>Flat+ fitted+ 2 pillowcases(twin - 1)</v>
          </cell>
          <cell r="AP3" t="str">
            <v>Constructed in USA</v>
          </cell>
          <cell r="AQ3" t="str">
            <v>140 thread count</v>
          </cell>
          <cell r="AR3" t="str">
            <v>100% Acrylic</v>
          </cell>
          <cell r="AT3" t="str">
            <v>No (N)</v>
          </cell>
          <cell r="AV3" t="str">
            <v>No (N)</v>
          </cell>
          <cell r="AX3" t="str">
            <v>No (N)</v>
          </cell>
          <cell r="AZ3" t="str">
            <v>No (N)</v>
          </cell>
          <cell r="BB3" t="str">
            <v>No (N)</v>
          </cell>
          <cell r="BD3" t="str">
            <v>No (N)</v>
          </cell>
          <cell r="BF3" t="str">
            <v>No (N)</v>
          </cell>
          <cell r="BH3" t="str">
            <v>No (N)</v>
          </cell>
          <cell r="BJ3" t="str">
            <v>No (N)</v>
          </cell>
          <cell r="BL3" t="str">
            <v>Not auth to distro in country- No alt source (2)</v>
          </cell>
        </row>
        <row r="4">
          <cell r="B4" t="str">
            <v>GROSS  qty=144 (GRS)</v>
          </cell>
          <cell r="D4" t="str">
            <v>GROSS  qty=144 (GRS)</v>
          </cell>
          <cell r="F4">
            <v>60</v>
          </cell>
          <cell r="L4" t="str">
            <v>Mold Resistant ( 888)</v>
          </cell>
          <cell r="R4" t="str">
            <v>Albania (ALB)</v>
          </cell>
          <cell r="T4" t="str">
            <v>Name-No Address ( 727)</v>
          </cell>
          <cell r="V4" t="str">
            <v>Universal Care Symbols ( 732)</v>
          </cell>
          <cell r="X4" t="str">
            <v>EnglishFrenchSpanish (non-permanent label) ( 740)</v>
          </cell>
          <cell r="Z4" t="str">
            <v>EnglishImperial Only - Info on Package Only ( 756)</v>
          </cell>
          <cell r="AB4" t="str">
            <v>No Must purchase from unrelated vendor ( 777)</v>
          </cell>
          <cell r="AD4" t="str">
            <v>Quebec ( 768)</v>
          </cell>
          <cell r="AG4" t="str">
            <v>Allergy Free</v>
          </cell>
          <cell r="AH4" t="str">
            <v>Fits mattresses up to 9" deep</v>
          </cell>
          <cell r="AI4" t="str">
            <v>Pinpoint weave</v>
          </cell>
          <cell r="AJ4" t="str">
            <v>Compact cotton</v>
          </cell>
          <cell r="AK4" t="str">
            <v>Made with certified organic cotton</v>
          </cell>
          <cell r="AL4" t="str">
            <v>Copyright</v>
          </cell>
          <cell r="AM4" t="str">
            <v>Easy to clean</v>
          </cell>
          <cell r="AN4" t="str">
            <v>Exclusive to BBBY for 30 days</v>
          </cell>
          <cell r="AO4" t="str">
            <v>Flat+ fitted+ 2 pillowcases</v>
          </cell>
          <cell r="AP4" t="str">
            <v>Fill from England</v>
          </cell>
          <cell r="AQ4" t="str">
            <v>150 thread count</v>
          </cell>
          <cell r="AR4" t="str">
            <v>100% Aegean Cotton</v>
          </cell>
          <cell r="BJ4" t="str">
            <v>Pending (Cannot be Sold in) (P)</v>
          </cell>
          <cell r="BL4" t="str">
            <v>Insufficient vendor identity labeling-Textiles (3)</v>
          </cell>
        </row>
        <row r="5">
          <cell r="B5" t="str">
            <v>PAIR  qty=2 (PR)</v>
          </cell>
          <cell r="D5" t="str">
            <v>PAIR  qty=2 (PR)</v>
          </cell>
          <cell r="F5">
            <v>65</v>
          </cell>
          <cell r="L5" t="str">
            <v>Mildew Resistant ( 889)</v>
          </cell>
          <cell r="R5" t="str">
            <v>Algeria (DZA)</v>
          </cell>
          <cell r="T5" t="str">
            <v>No Identity Indicated ( 728)</v>
          </cell>
          <cell r="V5" t="str">
            <v>English  French  Spanish ( 733)</v>
          </cell>
          <cell r="X5" t="str">
            <v>English (non-permanent label) ( 741)</v>
          </cell>
          <cell r="Z5" t="str">
            <v>EnglishImperial Only - Info on Item Only ( 879)</v>
          </cell>
          <cell r="AB5" t="str">
            <v>No Source unknown ( 778)</v>
          </cell>
          <cell r="AD5" t="str">
            <v>Manitoba ( 769)</v>
          </cell>
          <cell r="AG5" t="str">
            <v>Allergy free components</v>
          </cell>
          <cell r="AH5" t="str">
            <v>Fits mattresses up to 10" deep</v>
          </cell>
          <cell r="AI5" t="str">
            <v>Sateen weave</v>
          </cell>
          <cell r="AJ5" t="str">
            <v>Flannel</v>
          </cell>
          <cell r="AK5" t="str">
            <v>Natural and unbleached fibers</v>
          </cell>
          <cell r="AL5" t="str">
            <v>CUL</v>
          </cell>
          <cell r="AM5" t="str">
            <v>Hand wash only</v>
          </cell>
          <cell r="AN5" t="str">
            <v>Exclusive to BBBY for 60 days</v>
          </cell>
          <cell r="AO5" t="str">
            <v>Flat+ fitted+ 1 pillowcase</v>
          </cell>
          <cell r="AP5" t="str">
            <v>Imported</v>
          </cell>
          <cell r="AQ5" t="str">
            <v>160 thread count</v>
          </cell>
          <cell r="AR5" t="str">
            <v>100% Aegean Cotton Loops</v>
          </cell>
          <cell r="BL5" t="str">
            <v>Insufficient declaration fabric contents-Textiles (4)</v>
          </cell>
        </row>
        <row r="6">
          <cell r="B6" t="str">
            <v>SET  qty=1 (SET)</v>
          </cell>
          <cell r="D6" t="str">
            <v>SET  qty=1 (SET)</v>
          </cell>
          <cell r="F6">
            <v>70</v>
          </cell>
          <cell r="L6" t="str">
            <v>Germ Resistant ( 890)</v>
          </cell>
          <cell r="R6" t="str">
            <v>American Samoa (ASM)</v>
          </cell>
          <cell r="T6" t="str">
            <v>Name &amp; Address - Non perm label ( 729)</v>
          </cell>
          <cell r="V6" t="str">
            <v>English  French ( 734)</v>
          </cell>
          <cell r="X6" t="str">
            <v>Inactive ( 742)</v>
          </cell>
          <cell r="Z6" t="str">
            <v>Metric Only - Info on Item Only ( 880)</v>
          </cell>
          <cell r="AD6" t="str">
            <v>STUFFED NO REGISTRATION ( 789)</v>
          </cell>
          <cell r="AG6" t="str">
            <v>Anti-allergen barrier weave</v>
          </cell>
          <cell r="AH6" t="str">
            <v>Fits mattresses up to 11" deep</v>
          </cell>
          <cell r="AI6" t="str">
            <v>Twill weave</v>
          </cell>
          <cell r="AJ6" t="str">
            <v>Jersey knit</v>
          </cell>
          <cell r="AK6" t="str">
            <v>Eco-friendly dyes</v>
          </cell>
          <cell r="AL6" t="str">
            <v>ETL listed</v>
          </cell>
          <cell r="AM6" t="str">
            <v>Hand washable fabric</v>
          </cell>
          <cell r="AN6" t="str">
            <v>Exclusive to BBBY for 90 days</v>
          </cell>
          <cell r="AP6" t="str">
            <v>Made in Canada</v>
          </cell>
          <cell r="AQ6" t="str">
            <v>170 thread count</v>
          </cell>
          <cell r="AR6" t="str">
            <v>100% Bamboo</v>
          </cell>
          <cell r="BL6" t="str">
            <v>No provincial "stuffed articles" registration (5)</v>
          </cell>
        </row>
        <row r="7">
          <cell r="B7" t="str">
            <v>TEN  qty=10 (TEN)</v>
          </cell>
          <cell r="D7" t="str">
            <v>TEN  qty=10 (TEN)</v>
          </cell>
          <cell r="F7">
            <v>77.5</v>
          </cell>
          <cell r="L7" t="str">
            <v>Dust Mite Resistant ( 891)</v>
          </cell>
          <cell r="R7" t="str">
            <v>Andorra (AND)</v>
          </cell>
          <cell r="T7" t="str">
            <v>Duplicate ( 795)</v>
          </cell>
          <cell r="V7" t="str">
            <v>English  Spanish ( 735)</v>
          </cell>
          <cell r="X7" t="str">
            <v>English permanent label ( 743)</v>
          </cell>
          <cell r="Z7" t="str">
            <v>Metric Only - Info on Package Only ( 881)</v>
          </cell>
          <cell r="AG7" t="str">
            <v>Anti-bacterial</v>
          </cell>
          <cell r="AH7" t="str">
            <v>Fits mattresses up to 12" deep</v>
          </cell>
          <cell r="AI7" t="str">
            <v>Jacquard weave</v>
          </cell>
          <cell r="AK7" t="str">
            <v>Certified organic</v>
          </cell>
          <cell r="AL7" t="str">
            <v>Service mark - SM</v>
          </cell>
          <cell r="AM7" t="str">
            <v>Machine wash in commercial washer</v>
          </cell>
          <cell r="AN7" t="str">
            <v>Exclusive to BBBY for 120 days</v>
          </cell>
          <cell r="AP7" t="str">
            <v>Made in China</v>
          </cell>
          <cell r="AQ7" t="str">
            <v>180 thread count</v>
          </cell>
          <cell r="AR7" t="str">
            <v>100% Bamboo Cotton</v>
          </cell>
          <cell r="BL7" t="str">
            <v>Insufficient Chemicals labeling (6)</v>
          </cell>
        </row>
        <row r="8">
          <cell r="B8" t="str">
            <v>YARD  qty=1 (YD)</v>
          </cell>
          <cell r="D8" t="str">
            <v>YARD  qty=1 (YD)</v>
          </cell>
          <cell r="F8">
            <v>85</v>
          </cell>
          <cell r="L8" t="str">
            <v>Bed Bug Resistant ( 892)</v>
          </cell>
          <cell r="R8" t="str">
            <v>Angola (AGO)</v>
          </cell>
          <cell r="T8" t="str">
            <v>Name Only - Non Perm Label ( 796)</v>
          </cell>
          <cell r="V8" t="str">
            <v>English Only ( 736)</v>
          </cell>
          <cell r="X8" t="str">
            <v>EnglishFrench (permanent label) ( 744)</v>
          </cell>
          <cell r="Z8" t="str">
            <v>English &amp; Metric - Info on Item and Package ( 882)</v>
          </cell>
          <cell r="AG8" t="str">
            <v>Certified asthma and allergy friendly</v>
          </cell>
          <cell r="AH8" t="str">
            <v>Fits mattresses up to 13" deep</v>
          </cell>
          <cell r="AK8" t="str">
            <v>Skal certified organic</v>
          </cell>
          <cell r="AL8" t="str">
            <v>TM and UL listed</v>
          </cell>
          <cell r="AM8" t="str">
            <v>Machine washable seat cushion</v>
          </cell>
          <cell r="AN8" t="str">
            <v>Exclusive to BBBY for 150 days</v>
          </cell>
          <cell r="AP8" t="str">
            <v>Made in Sweden</v>
          </cell>
          <cell r="AQ8" t="str">
            <v>190 thread count</v>
          </cell>
          <cell r="AR8" t="str">
            <v>100% Certified Organic Cotton</v>
          </cell>
          <cell r="BL8" t="str">
            <v>Insufficient food/nutritional labeling (7)</v>
          </cell>
        </row>
        <row r="9">
          <cell r="B9" t="str">
            <v>CASE  qty=1 (CA)</v>
          </cell>
          <cell r="D9" t="str">
            <v>CASE  qty=1 (CA)</v>
          </cell>
          <cell r="F9">
            <v>92.5</v>
          </cell>
          <cell r="L9" t="str">
            <v>Virus Resistant ( 893)</v>
          </cell>
          <cell r="R9" t="str">
            <v>Anguilla (AIA)</v>
          </cell>
          <cell r="V9" t="str">
            <v>Unversal +Others ( 737)</v>
          </cell>
          <cell r="X9" t="str">
            <v>EnglishSpanish (permanent label) ( 745)</v>
          </cell>
          <cell r="Z9" t="str">
            <v>English &amp; Metric - Info on Item Only ( 883)</v>
          </cell>
          <cell r="AG9" t="str">
            <v>Microbial treated</v>
          </cell>
          <cell r="AH9" t="str">
            <v>Fits mattresses up to 14" deep</v>
          </cell>
          <cell r="AK9" t="str">
            <v>Bleach resistant colors</v>
          </cell>
          <cell r="AL9" t="str">
            <v>TM &amp; copyright</v>
          </cell>
          <cell r="AM9" t="str">
            <v>Machine wash and dry</v>
          </cell>
          <cell r="AN9" t="str">
            <v>Exclusive to BBBY for 180 days</v>
          </cell>
          <cell r="AP9" t="str">
            <v>Made in the USA</v>
          </cell>
          <cell r="AQ9" t="str">
            <v>200 thread count</v>
          </cell>
          <cell r="AR9" t="str">
            <v>100% Cotton</v>
          </cell>
          <cell r="BL9" t="str">
            <v>Lack of electrical testing certification (8)</v>
          </cell>
        </row>
        <row r="10">
          <cell r="B10" t="str">
            <v>SET OF 2  qty=2 (S/2)</v>
          </cell>
          <cell r="D10" t="str">
            <v>SET OF 2  qty=2 (S/2)</v>
          </cell>
          <cell r="F10">
            <v>100</v>
          </cell>
          <cell r="L10" t="str">
            <v>Antimicrobial ( 894)</v>
          </cell>
          <cell r="R10" t="str">
            <v>Antarctica (ATA)</v>
          </cell>
          <cell r="X10" t="str">
            <v>EnglishFrench (non-permanent label) ( 746)</v>
          </cell>
          <cell r="Z10" t="str">
            <v>English &amp; Metric - Info on Package Only ( 884)</v>
          </cell>
          <cell r="AG10" t="str">
            <v>Anti-microbial treated fabric</v>
          </cell>
          <cell r="AH10" t="str">
            <v>Fits mattresses up to 15" deep</v>
          </cell>
          <cell r="AK10" t="str">
            <v>ISO certified organic</v>
          </cell>
          <cell r="AL10" t="str">
            <v>TM &amp; Vendor registered trademark &amp; UL listed</v>
          </cell>
          <cell r="AM10" t="str">
            <v>Machine wash/line dry</v>
          </cell>
          <cell r="AP10" t="str">
            <v>Made in the USA of imported materials</v>
          </cell>
          <cell r="AQ10" t="str">
            <v>210 thread count</v>
          </cell>
          <cell r="AR10" t="str">
            <v>100% Cotton percale</v>
          </cell>
          <cell r="BL10" t="str">
            <v>Insufficient product identity on package (9)</v>
          </cell>
        </row>
        <row r="11">
          <cell r="B11" t="str">
            <v>SET OF 3  qty=3 (S/3)</v>
          </cell>
          <cell r="D11" t="str">
            <v>SET OF 3  qty=3 (S/3)</v>
          </cell>
          <cell r="F11">
            <v>110</v>
          </cell>
          <cell r="R11" t="str">
            <v>Antigua And Barbuda (ATG)</v>
          </cell>
          <cell r="X11" t="str">
            <v>EnglishSpanish (non-permanent label) ( 747)</v>
          </cell>
          <cell r="Z11" t="str">
            <v>Metric Only - Info on Item and Package ( 885)</v>
          </cell>
          <cell r="AG11" t="str">
            <v>Allergy free and anti-microbial treated fabric</v>
          </cell>
          <cell r="AH11" t="str">
            <v>Fits mattresses up to 16" deep</v>
          </cell>
          <cell r="AK11" t="str">
            <v>Eco Friendly</v>
          </cell>
          <cell r="AL11" t="str">
            <v>TM &amp; Vendor registered trademark</v>
          </cell>
          <cell r="AM11" t="str">
            <v>Machine wash, cold water</v>
          </cell>
          <cell r="AP11" t="str">
            <v>Made in India</v>
          </cell>
          <cell r="AQ11" t="str">
            <v>220 thread count</v>
          </cell>
          <cell r="AR11" t="str">
            <v>100% Cotton sateen</v>
          </cell>
          <cell r="BL11" t="str">
            <v>Insufficient declaration of quantity (10)</v>
          </cell>
        </row>
        <row r="12">
          <cell r="B12" t="str">
            <v>SET OF 4  qty=4 (S/4)</v>
          </cell>
          <cell r="D12" t="str">
            <v>SET OF 4  qty=4 (S/4)</v>
          </cell>
          <cell r="F12">
            <v>125</v>
          </cell>
          <cell r="R12" t="str">
            <v>Argentina (ARG)</v>
          </cell>
          <cell r="X12" t="str">
            <v>EnglishFrenchSpanish (permanent label) ( 748)</v>
          </cell>
          <cell r="AG12" t="str">
            <v>Ionic anti-allergen treatment</v>
          </cell>
          <cell r="AH12" t="str">
            <v>Fits mattresses up to 17" deep</v>
          </cell>
          <cell r="AK12" t="str">
            <v>IMO certified cotton</v>
          </cell>
          <cell r="AL12" t="str">
            <v>TM</v>
          </cell>
          <cell r="AM12" t="str">
            <v>Commercial washing machine</v>
          </cell>
          <cell r="AP12" t="str">
            <v>Made in Ireland</v>
          </cell>
          <cell r="AQ12" t="str">
            <v>230 thread count</v>
          </cell>
          <cell r="AR12" t="str">
            <v>100% Dupioni Silk</v>
          </cell>
          <cell r="BL12" t="str">
            <v>Lack of metric measurements (11)</v>
          </cell>
        </row>
        <row r="13">
          <cell r="B13" t="str">
            <v>SET OF 6  qty=6 (S/6)</v>
          </cell>
          <cell r="D13" t="str">
            <v>SET OF 6  qty=6 (S/6)</v>
          </cell>
          <cell r="F13">
            <v>150</v>
          </cell>
          <cell r="R13" t="str">
            <v>Armenia (ARM)</v>
          </cell>
          <cell r="AG13" t="str">
            <v>Hypo-allergenic and anti-bacterial components</v>
          </cell>
          <cell r="AH13" t="str">
            <v>Fits mattresses up to 18" deep</v>
          </cell>
          <cell r="AK13" t="str">
            <v>EKO certified cotton</v>
          </cell>
          <cell r="AL13" t="str">
            <v>TUV</v>
          </cell>
          <cell r="AM13" t="str">
            <v>Machine wash, dry cleaning recommended</v>
          </cell>
          <cell r="AP13" t="str">
            <v>Made in Poland</v>
          </cell>
          <cell r="AQ13" t="str">
            <v>240 thread count</v>
          </cell>
          <cell r="AR13" t="str">
            <v>100% Egyptian cotton</v>
          </cell>
          <cell r="BL13" t="str">
            <v>Insufficient vendor identity -Non-Textile (12)</v>
          </cell>
        </row>
        <row r="14">
          <cell r="B14" t="str">
            <v>4 PIECES  qty=4 (4)</v>
          </cell>
          <cell r="D14" t="str">
            <v>4 PIECES  qty=4 (4)</v>
          </cell>
          <cell r="F14">
            <v>175</v>
          </cell>
          <cell r="R14" t="str">
            <v>Aruba (ABW)</v>
          </cell>
          <cell r="AG14" t="str">
            <v>Hypo-allergenic components</v>
          </cell>
          <cell r="AH14" t="str">
            <v>Fits mattresses up to 19" deep</v>
          </cell>
          <cell r="AK14" t="str">
            <v>GOTS</v>
          </cell>
          <cell r="AL14" t="str">
            <v>UL listed</v>
          </cell>
          <cell r="AM14" t="str">
            <v>Removable, hand washable fabric</v>
          </cell>
          <cell r="AP14" t="str">
            <v>Made in Spain</v>
          </cell>
          <cell r="AQ14" t="str">
            <v>250 thread count</v>
          </cell>
          <cell r="AR14" t="str">
            <v>100% Egyptian cotton percale</v>
          </cell>
        </row>
        <row r="15">
          <cell r="B15" t="str">
            <v>5 PIECES  qty=5 (5)</v>
          </cell>
          <cell r="D15" t="str">
            <v>5 PIECES  qty=5 (5)</v>
          </cell>
          <cell r="F15">
            <v>200</v>
          </cell>
          <cell r="R15" t="str">
            <v>Australia (AUS)</v>
          </cell>
          <cell r="AG15" t="str">
            <v>Bed bug protectant/shield</v>
          </cell>
          <cell r="AH15" t="str">
            <v>Fits mattresses up to 20" deep</v>
          </cell>
          <cell r="AK15" t="str">
            <v>Skin Friendly</v>
          </cell>
          <cell r="AL15" t="str">
            <v>Vendor registered trademark &amp; copyright</v>
          </cell>
          <cell r="AM15" t="str">
            <v>Removable, washable seat cushion</v>
          </cell>
          <cell r="AP15" t="str">
            <v>Made in Thailand</v>
          </cell>
          <cell r="AQ15" t="str">
            <v>260 thread count</v>
          </cell>
          <cell r="AR15" t="str">
            <v>100% Egyptian Cotton Loops</v>
          </cell>
        </row>
        <row r="16">
          <cell r="B16" t="str">
            <v>6 PIECES  qty=6 (6)</v>
          </cell>
          <cell r="D16" t="str">
            <v>6 PIECES  qty=6 (6)</v>
          </cell>
          <cell r="F16">
            <v>250</v>
          </cell>
          <cell r="R16" t="str">
            <v>Austria (AUT)</v>
          </cell>
          <cell r="AG16" t="str">
            <v>Allergen barrier fabric</v>
          </cell>
          <cell r="AH16" t="str">
            <v>Fits mattresses up to 21" deep</v>
          </cell>
          <cell r="AL16" t="str">
            <v>Vendor registered trademark &amp; UL listed</v>
          </cell>
          <cell r="AM16" t="str">
            <v>Soil and Stain resistant</v>
          </cell>
          <cell r="AP16" t="str">
            <v>Made in Italy</v>
          </cell>
          <cell r="AQ16" t="str">
            <v>270 thread count</v>
          </cell>
          <cell r="AR16" t="str">
            <v>100% Linen</v>
          </cell>
        </row>
        <row r="17">
          <cell r="B17" t="str">
            <v>7 PIECES  qty=7 (7)</v>
          </cell>
          <cell r="D17" t="str">
            <v>7 PIECES  qty=7 (7)</v>
          </cell>
          <cell r="F17">
            <v>300</v>
          </cell>
          <cell r="R17" t="str">
            <v>Azerbaijan (AZE)</v>
          </cell>
          <cell r="AG17" t="str">
            <v>Bed bug protectant/shield and allergen barrier fabric</v>
          </cell>
          <cell r="AH17" t="str">
            <v>Fits mattresses up to 22" deep</v>
          </cell>
          <cell r="AL17" t="str">
            <v>Vendor registered trademark</v>
          </cell>
          <cell r="AM17" t="str">
            <v>Spot clean only</v>
          </cell>
          <cell r="AP17" t="str">
            <v>Made in Germany</v>
          </cell>
          <cell r="AQ17" t="str">
            <v>280 thread count</v>
          </cell>
          <cell r="AR17" t="str">
            <v>100% Modal</v>
          </cell>
        </row>
        <row r="18">
          <cell r="B18" t="str">
            <v>8 PIECES  qty=8 (8)</v>
          </cell>
          <cell r="D18" t="str">
            <v>8 PIECES  qty=8 (8)</v>
          </cell>
          <cell r="F18">
            <v>400</v>
          </cell>
          <cell r="R18" t="str">
            <v>Bahamas (BHS)</v>
          </cell>
          <cell r="AG18" t="str">
            <v>Stain resistant fabric</v>
          </cell>
          <cell r="AH18" t="str">
            <v>Fits mattresses up to 23" deep</v>
          </cell>
          <cell r="AM18" t="str">
            <v>Spot clean/dry clean</v>
          </cell>
          <cell r="AP18" t="str">
            <v>Made in Turkey</v>
          </cell>
          <cell r="AQ18" t="str">
            <v>290 thread count</v>
          </cell>
          <cell r="AR18" t="str">
            <v>100% Nylon</v>
          </cell>
        </row>
        <row r="19">
          <cell r="B19" t="str">
            <v>9 PIECES  qty=9 (9)</v>
          </cell>
          <cell r="D19" t="str">
            <v>9 PIECES  qty=9 (9)</v>
          </cell>
          <cell r="F19">
            <v>500</v>
          </cell>
          <cell r="R19" t="str">
            <v>Bahrain (BHR)</v>
          </cell>
          <cell r="AG19" t="str">
            <v>Stain resistant and allergen barrier fabric</v>
          </cell>
          <cell r="AH19" t="str">
            <v>Fits mattresses up to 24" deep</v>
          </cell>
          <cell r="AM19" t="str">
            <v>Stain resistant</v>
          </cell>
          <cell r="AP19" t="str">
            <v>Made in Latvia</v>
          </cell>
          <cell r="AQ19" t="str">
            <v>300 thread count</v>
          </cell>
          <cell r="AR19" t="str">
            <v>100% Organic cotton</v>
          </cell>
        </row>
        <row r="20">
          <cell r="B20" t="str">
            <v>11 PIECES  qty=11 (11)</v>
          </cell>
          <cell r="D20" t="str">
            <v>11 PIECES  qty=11 (11)</v>
          </cell>
          <cell r="R20" t="str">
            <v>Bangladesh (BGD)</v>
          </cell>
          <cell r="AG20" t="str">
            <v>Anti-bacterial and anti-microbial treated fabric</v>
          </cell>
          <cell r="AH20" t="str">
            <v>Fits mattresses up to 25" deep</v>
          </cell>
          <cell r="AM20" t="str">
            <v>Machine washable seat pad</v>
          </cell>
          <cell r="AP20" t="str">
            <v>Made in Turkey and China</v>
          </cell>
          <cell r="AQ20" t="str">
            <v>310 thread count</v>
          </cell>
          <cell r="AR20" t="str">
            <v>100% Pima cotton</v>
          </cell>
        </row>
        <row r="21">
          <cell r="B21" t="str">
            <v>14 PIECES  qty=14 (14)</v>
          </cell>
          <cell r="D21" t="str">
            <v>14 PIECES  qty=14 (14)</v>
          </cell>
          <cell r="R21" t="str">
            <v>Barbados (BRB)</v>
          </cell>
          <cell r="AH21" t="str">
            <v>Fits mattresses up to 26" deep</v>
          </cell>
          <cell r="AM21" t="str">
            <v>Washable seat pad (not incl)</v>
          </cell>
          <cell r="AQ21" t="str">
            <v>320 thread count</v>
          </cell>
          <cell r="AR21" t="str">
            <v>100% Pima Cotton Loops</v>
          </cell>
        </row>
        <row r="22">
          <cell r="B22" t="str">
            <v>15 PIECES  qty=15 (15)</v>
          </cell>
          <cell r="D22" t="str">
            <v>15 PIECES  qty=15 (15)</v>
          </cell>
          <cell r="R22" t="str">
            <v>Belarus (BLR)</v>
          </cell>
          <cell r="AH22" t="str">
            <v>F/Q/K fits up to 15"+ T fits up to 13"</v>
          </cell>
          <cell r="AQ22" t="str">
            <v>330 thread count</v>
          </cell>
          <cell r="AR22" t="str">
            <v>100% Polyester</v>
          </cell>
        </row>
        <row r="23">
          <cell r="B23" t="str">
            <v>16 PIECES  qty=16 (16)</v>
          </cell>
          <cell r="D23" t="str">
            <v>16 PIECES  qty=16 (16)</v>
          </cell>
          <cell r="R23" t="str">
            <v>Belgium (BEL)</v>
          </cell>
          <cell r="AH23" t="str">
            <v>F/Q/K fits up to 17"+ T fits up to 15"</v>
          </cell>
          <cell r="AQ23" t="str">
            <v>340 thread count</v>
          </cell>
          <cell r="AR23" t="str">
            <v>100% Pure Brazil Cotton</v>
          </cell>
        </row>
        <row r="24">
          <cell r="B24" t="str">
            <v>17 PIECES  qty=17 (17)</v>
          </cell>
          <cell r="D24" t="str">
            <v>17 PIECES  qty=17 (17)</v>
          </cell>
          <cell r="R24" t="str">
            <v>Belize (BLZ)</v>
          </cell>
          <cell r="AH24" t="str">
            <v>F/Q/K fits up to 18"+ T fits up to 15"</v>
          </cell>
          <cell r="AQ24" t="str">
            <v>350 thread count</v>
          </cell>
          <cell r="AR24" t="str">
            <v>100% Rayon</v>
          </cell>
        </row>
        <row r="25">
          <cell r="B25" t="str">
            <v>18 PIECES  qty=18 (18)</v>
          </cell>
          <cell r="D25" t="str">
            <v>18 PIECES  qty=18 (18)</v>
          </cell>
          <cell r="R25" t="str">
            <v>Benin (BEN)</v>
          </cell>
          <cell r="AH25" t="str">
            <v>F/Q/K fits up to 20"+ T fits up to 18"</v>
          </cell>
          <cell r="AQ25" t="str">
            <v>360 thread count</v>
          </cell>
          <cell r="AR25" t="str">
            <v>100% Silk</v>
          </cell>
        </row>
        <row r="26">
          <cell r="B26" t="str">
            <v>19 PIECES  qty=19 (19)</v>
          </cell>
          <cell r="D26" t="str">
            <v>19 PIECES  qty=19 (19)</v>
          </cell>
          <cell r="R26" t="str">
            <v>Bermuda (BMU)</v>
          </cell>
          <cell r="AQ26" t="str">
            <v>370 thread count</v>
          </cell>
          <cell r="AR26" t="str">
            <v>100% Standard Cotton</v>
          </cell>
        </row>
        <row r="27">
          <cell r="B27" t="str">
            <v>20 PIECES  qty=20 (20)</v>
          </cell>
          <cell r="D27" t="str">
            <v>20 PIECES  qty=20 (20)</v>
          </cell>
          <cell r="R27" t="str">
            <v>Bhutan (BTN)</v>
          </cell>
          <cell r="AQ27" t="str">
            <v>380 thread count</v>
          </cell>
          <cell r="AR27" t="str">
            <v>100% Supima Cotton</v>
          </cell>
        </row>
        <row r="28">
          <cell r="B28" t="str">
            <v>24 PC ASST  qty=24 (24)</v>
          </cell>
          <cell r="D28" t="str">
            <v>24 PC ASST  qty=24 (24)</v>
          </cell>
          <cell r="R28" t="str">
            <v>Bolivia (BOL)</v>
          </cell>
          <cell r="AQ28" t="str">
            <v>385 thread count</v>
          </cell>
          <cell r="AR28" t="str">
            <v>100% Supima Cotton Loops</v>
          </cell>
        </row>
        <row r="29">
          <cell r="B29" t="str">
            <v>25 PIECES  qty=25 (25)</v>
          </cell>
          <cell r="D29" t="str">
            <v>25 PIECES  qty=25 (25)</v>
          </cell>
          <cell r="R29" t="str">
            <v>Bosnia And Herzegovina (BIH)</v>
          </cell>
          <cell r="AQ29" t="str">
            <v>390 thread count</v>
          </cell>
          <cell r="AR29" t="str">
            <v>100% Tencel</v>
          </cell>
        </row>
        <row r="30">
          <cell r="B30" t="str">
            <v>26 PIECES  qty=26 (26)</v>
          </cell>
          <cell r="D30" t="str">
            <v>26  PIECES  qty=26 (26)</v>
          </cell>
          <cell r="R30" t="str">
            <v>Botswana (BWA)</v>
          </cell>
          <cell r="AQ30" t="str">
            <v>400 thread count</v>
          </cell>
          <cell r="AR30" t="str">
            <v>100% Turkish Cotton</v>
          </cell>
        </row>
        <row r="31">
          <cell r="B31" t="str">
            <v>28 PIECES  qty=28 (28)</v>
          </cell>
          <cell r="D31" t="str">
            <v>28  PIECES  qty=28 (28)</v>
          </cell>
          <cell r="R31" t="str">
            <v>Bouvet Island (BVT)</v>
          </cell>
          <cell r="AQ31" t="str">
            <v>410 thread count</v>
          </cell>
          <cell r="AR31" t="str">
            <v>100% Turkish Cotton Loops</v>
          </cell>
        </row>
        <row r="32">
          <cell r="B32" t="str">
            <v>30 PIECES  qty=30 (30)</v>
          </cell>
          <cell r="D32" t="str">
            <v>30 PIECES  qty=30 (30)</v>
          </cell>
          <cell r="R32" t="str">
            <v>Brazil (BRA)</v>
          </cell>
          <cell r="AQ32" t="str">
            <v>420 thread count</v>
          </cell>
          <cell r="AR32" t="str">
            <v>100% Viscose</v>
          </cell>
        </row>
        <row r="33">
          <cell r="B33" t="str">
            <v>32 PIECES  qty=32 (32)</v>
          </cell>
          <cell r="D33" t="str">
            <v>32 PIECES  qty=32 (32)</v>
          </cell>
          <cell r="R33" t="str">
            <v>British Indian Ocean Terr (IOT)</v>
          </cell>
          <cell r="AQ33" t="str">
            <v>430 thread count</v>
          </cell>
          <cell r="AR33" t="str">
            <v>100% Woven cotton</v>
          </cell>
        </row>
        <row r="34">
          <cell r="B34" t="str">
            <v>33 PIECES  qty=33 (33)</v>
          </cell>
          <cell r="D34" t="str">
            <v>33 PIECES  qty=33 (33)</v>
          </cell>
          <cell r="R34" t="str">
            <v>Brunei Darussalam (BRN)</v>
          </cell>
          <cell r="AQ34" t="str">
            <v>440 thread count</v>
          </cell>
          <cell r="AR34" t="str">
            <v>50% Cotton/50% Polyester</v>
          </cell>
        </row>
        <row r="35">
          <cell r="B35" t="str">
            <v>36 PIECES  qty=36 (36)</v>
          </cell>
          <cell r="D35" t="str">
            <v>36 PIECES  qty=36 (36)</v>
          </cell>
          <cell r="R35" t="str">
            <v>Bulgaria (BGR)</v>
          </cell>
          <cell r="AQ35" t="str">
            <v>450 thread count</v>
          </cell>
          <cell r="AR35" t="str">
            <v>55% Cotton/45% Polyester</v>
          </cell>
        </row>
        <row r="36">
          <cell r="B36" t="str">
            <v>45 PIECES  qty=45 (45)</v>
          </cell>
          <cell r="D36" t="str">
            <v>48 PCS  qty=48 (48)</v>
          </cell>
          <cell r="R36" t="str">
            <v>Burkina Faso (BFA)</v>
          </cell>
          <cell r="AQ36" t="str">
            <v>460 thread count</v>
          </cell>
          <cell r="AR36" t="str">
            <v>55% Linen/45% Cotton</v>
          </cell>
        </row>
        <row r="37">
          <cell r="B37" t="str">
            <v>48 PCS  qty=48 (48)</v>
          </cell>
          <cell r="D37" t="str">
            <v>50 PIECES  qty=50 (50)</v>
          </cell>
          <cell r="R37" t="str">
            <v>Burundi (BDI)</v>
          </cell>
          <cell r="AQ37" t="str">
            <v>470 thread count</v>
          </cell>
          <cell r="AR37" t="str">
            <v>60% Cotton/40% Bamboo</v>
          </cell>
        </row>
        <row r="38">
          <cell r="B38" t="str">
            <v>50 PIECES  qty=50 (50)</v>
          </cell>
          <cell r="D38" t="str">
            <v>52 PIECES  qty=52 (52)</v>
          </cell>
          <cell r="R38" t="str">
            <v>Cambodia (KHM)</v>
          </cell>
          <cell r="AQ38" t="str">
            <v>480 thread count</v>
          </cell>
          <cell r="AR38" t="str">
            <v>60% Cotton/40% Modal</v>
          </cell>
        </row>
        <row r="39">
          <cell r="B39" t="str">
            <v>52 PIECES  qty=52 (52)</v>
          </cell>
          <cell r="D39" t="str">
            <v>54  qty=54 (54)</v>
          </cell>
          <cell r="R39" t="str">
            <v>Cameroon (CMR)</v>
          </cell>
          <cell r="AQ39" t="str">
            <v>490 thread count</v>
          </cell>
          <cell r="AR39" t="str">
            <v>60% Cotton/40% Polyester</v>
          </cell>
        </row>
        <row r="40">
          <cell r="B40" t="str">
            <v>54  qty=54 (54)</v>
          </cell>
          <cell r="D40" t="str">
            <v>56 PIECES  qty=56 (56)</v>
          </cell>
          <cell r="R40" t="str">
            <v>Canada (CAN)</v>
          </cell>
          <cell r="AQ40" t="str">
            <v>500 thread count</v>
          </cell>
          <cell r="AR40" t="str">
            <v>60% Polyester/40% Cotton</v>
          </cell>
        </row>
        <row r="41">
          <cell r="B41" t="str">
            <v>56 PIECES  qty=56 (56)</v>
          </cell>
          <cell r="D41" t="str">
            <v>60 PIECES  qty=60 (60)</v>
          </cell>
          <cell r="R41" t="str">
            <v>Cape Verde (CPV)</v>
          </cell>
          <cell r="AQ41" t="str">
            <v>510 thread count</v>
          </cell>
          <cell r="AR41" t="str">
            <v>65% cotton/35% modal</v>
          </cell>
        </row>
        <row r="42">
          <cell r="B42" t="str">
            <v>60 PIECES  qty=60 (60)</v>
          </cell>
          <cell r="D42" t="str">
            <v>64 PIECES  qty=64 (64)</v>
          </cell>
          <cell r="R42" t="str">
            <v>Cayman Islands (CYM)</v>
          </cell>
          <cell r="AQ42" t="str">
            <v>520 thread count</v>
          </cell>
          <cell r="AR42" t="str">
            <v>65% Cotton/35% Polyester</v>
          </cell>
        </row>
        <row r="43">
          <cell r="B43" t="str">
            <v>64 PIECES  qty=64 (64)</v>
          </cell>
          <cell r="D43" t="str">
            <v>72 PC ASST  qty=72 (72)</v>
          </cell>
          <cell r="R43" t="str">
            <v>Central African Republic (CAF)</v>
          </cell>
          <cell r="AQ43" t="str">
            <v>530 thread count</v>
          </cell>
          <cell r="AR43" t="str">
            <v>65% Polyester/35% Cotton</v>
          </cell>
        </row>
        <row r="44">
          <cell r="B44" t="str">
            <v>72 PC ASST  qty=72 (72)</v>
          </cell>
          <cell r="D44" t="str">
            <v>78 PIECES  qty=78 (78)</v>
          </cell>
          <cell r="R44" t="str">
            <v>Chad (TCD)</v>
          </cell>
          <cell r="AQ44" t="str">
            <v>540 thread count</v>
          </cell>
          <cell r="AR44" t="str">
            <v>70% Cotton/30% Bamboo</v>
          </cell>
        </row>
        <row r="45">
          <cell r="B45" t="str">
            <v>78 PIECES  qty=78 (78)</v>
          </cell>
          <cell r="D45" t="str">
            <v>79 PIECES  qty=79 (79)</v>
          </cell>
          <cell r="R45" t="str">
            <v>Chile (CHL)</v>
          </cell>
          <cell r="AQ45" t="str">
            <v>550 thread count</v>
          </cell>
          <cell r="AR45" t="str">
            <v>70% Cotton/30% Polyester</v>
          </cell>
        </row>
        <row r="46">
          <cell r="B46" t="str">
            <v>79 PIECES  qty=79 (79)</v>
          </cell>
          <cell r="D46" t="str">
            <v>84PC  qty=84 (84)</v>
          </cell>
          <cell r="R46" t="str">
            <v>China (CHN)</v>
          </cell>
          <cell r="AQ46" t="str">
            <v>560 thread count</v>
          </cell>
          <cell r="AR46" t="str">
            <v>75% Cotton/25% Polyester</v>
          </cell>
        </row>
        <row r="47">
          <cell r="B47" t="str">
            <v>80 PIECES  qty=80 (80)</v>
          </cell>
          <cell r="D47" t="str">
            <v>88 PIECES  qty=88 (88)</v>
          </cell>
          <cell r="R47" t="str">
            <v>Christmas Island (CXR)</v>
          </cell>
          <cell r="AQ47" t="str">
            <v>570 thread count</v>
          </cell>
          <cell r="AR47" t="str">
            <v>75% Polyester/25% Rayon</v>
          </cell>
        </row>
        <row r="48">
          <cell r="B48" t="str">
            <v>84 PC  qty=84 (84)</v>
          </cell>
          <cell r="D48" t="str">
            <v>96 PC ASST  qty=96 (96)</v>
          </cell>
          <cell r="R48" t="str">
            <v>Cocos (Keeling) Islands (CCK)</v>
          </cell>
          <cell r="AQ48" t="str">
            <v>580 thread count</v>
          </cell>
          <cell r="AR48" t="str">
            <v>75% Silk/25% Polyester</v>
          </cell>
        </row>
        <row r="49">
          <cell r="B49" t="str">
            <v>88 PIECES  qty=88 (88)</v>
          </cell>
          <cell r="D49" t="str">
            <v>HUNDRED  qty=100 (100)</v>
          </cell>
          <cell r="R49" t="str">
            <v>Colombia (COL)</v>
          </cell>
          <cell r="AQ49" t="str">
            <v>590 thread count</v>
          </cell>
          <cell r="AR49" t="str">
            <v>70% Silk/30% Polyester</v>
          </cell>
        </row>
        <row r="50">
          <cell r="B50" t="str">
            <v>96 PC ASST  qty=96 (96)</v>
          </cell>
          <cell r="D50" t="str">
            <v>120 PIECES  qty=120 (120)</v>
          </cell>
          <cell r="R50" t="str">
            <v>Comoros (COM)</v>
          </cell>
          <cell r="AQ50" t="str">
            <v>600 thread count</v>
          </cell>
          <cell r="AR50" t="str">
            <v>65% Silk/35% Polyester</v>
          </cell>
        </row>
        <row r="51">
          <cell r="B51" t="str">
            <v>HUNDRED  qty=100 (100)</v>
          </cell>
          <cell r="D51" t="str">
            <v>192 PCS  qty=192 (192)</v>
          </cell>
          <cell r="R51" t="str">
            <v>Congo (COG)</v>
          </cell>
          <cell r="AQ51" t="str">
            <v>610 thread count</v>
          </cell>
          <cell r="AR51" t="str">
            <v>80% Cotton/20% Polyester</v>
          </cell>
        </row>
        <row r="52">
          <cell r="B52" t="str">
            <v>120 PIECES  qty=120 (120)</v>
          </cell>
          <cell r="D52" t="str">
            <v>204 PC ASST  qty=204 (204)</v>
          </cell>
          <cell r="R52" t="str">
            <v>Congo, The Democratic Rep (COD)</v>
          </cell>
          <cell r="AQ52" t="str">
            <v>620 thread count</v>
          </cell>
          <cell r="AR52" t="str">
            <v>80% Polyester/20% Nylon</v>
          </cell>
        </row>
        <row r="53">
          <cell r="B53" t="str">
            <v>192 PCS  qty=192 (192)</v>
          </cell>
          <cell r="D53" t="str">
            <v>504PC  qty=504 (504)</v>
          </cell>
          <cell r="R53" t="str">
            <v>Cook Islands (COK)</v>
          </cell>
          <cell r="AQ53" t="str">
            <v>630 thread count</v>
          </cell>
          <cell r="AR53" t="str">
            <v>85% Cotton/15% Polyester</v>
          </cell>
        </row>
        <row r="54">
          <cell r="B54" t="str">
            <v>204 PC ASST  qty=204 (204)</v>
          </cell>
          <cell r="R54" t="str">
            <v>Costa Rica (CRI)</v>
          </cell>
          <cell r="AQ54" t="str">
            <v>640 thread count</v>
          </cell>
          <cell r="AR54" t="str">
            <v>85% Polyester/15% Nylon</v>
          </cell>
        </row>
        <row r="55">
          <cell r="B55" t="str">
            <v>504 PC  qty=504 (504)</v>
          </cell>
          <cell r="R55" t="str">
            <v>Cote D'ivoire (CIV)</v>
          </cell>
          <cell r="AQ55" t="str">
            <v>650 thread count</v>
          </cell>
          <cell r="AR55" t="str">
            <v>85% Rayon/15% Polyester</v>
          </cell>
        </row>
        <row r="56">
          <cell r="R56" t="str">
            <v>Croatia (HRV)</v>
          </cell>
          <cell r="AQ56" t="str">
            <v>660 thread count</v>
          </cell>
          <cell r="AR56" t="str">
            <v>90% Cotton/10% Polyester</v>
          </cell>
        </row>
        <row r="57">
          <cell r="R57" t="str">
            <v>Cuba (CUB)</v>
          </cell>
          <cell r="AQ57" t="str">
            <v>670 thread count</v>
          </cell>
          <cell r="AR57" t="str">
            <v>90% Polyester/10% Nylon</v>
          </cell>
        </row>
        <row r="58">
          <cell r="R58" t="str">
            <v>Cyprus (CYP)</v>
          </cell>
          <cell r="AQ58" t="str">
            <v>680 thread count</v>
          </cell>
          <cell r="AR58" t="str">
            <v>95% Cotton/5% Polyester</v>
          </cell>
        </row>
        <row r="59">
          <cell r="R59" t="str">
            <v>Czech Republic (CZE)</v>
          </cell>
          <cell r="AQ59" t="str">
            <v>690 thread count</v>
          </cell>
          <cell r="AR59" t="str">
            <v>95% Viscose/15% Nylon</v>
          </cell>
        </row>
        <row r="60">
          <cell r="R60" t="str">
            <v>Denmark (DNK)</v>
          </cell>
          <cell r="AQ60" t="str">
            <v>700 thread count</v>
          </cell>
          <cell r="AR60" t="str">
            <v>Cotton/linen blend</v>
          </cell>
        </row>
        <row r="61">
          <cell r="R61" t="str">
            <v>Djibouti (DJI)</v>
          </cell>
          <cell r="AQ61" t="str">
            <v>710 thread count</v>
          </cell>
          <cell r="AR61" t="str">
            <v>Cotton/poly blend</v>
          </cell>
        </row>
        <row r="62">
          <cell r="R62" t="str">
            <v>Dominica (DMA)</v>
          </cell>
          <cell r="AQ62" t="str">
            <v>720 thread count</v>
          </cell>
          <cell r="AR62" t="str">
            <v>Cotton/rayon blend</v>
          </cell>
        </row>
        <row r="63">
          <cell r="R63" t="str">
            <v>Dominican Republic (DOM)</v>
          </cell>
          <cell r="AQ63" t="str">
            <v>730 thread count</v>
          </cell>
          <cell r="AR63" t="str">
            <v>Flannel</v>
          </cell>
        </row>
        <row r="64">
          <cell r="R64" t="str">
            <v>Ecuador (ECU)</v>
          </cell>
          <cell r="AQ64" t="str">
            <v>740 thread count</v>
          </cell>
          <cell r="AR64" t="str">
            <v>Fleece</v>
          </cell>
        </row>
        <row r="65">
          <cell r="R65" t="str">
            <v>Egypt (EGY)</v>
          </cell>
          <cell r="AQ65" t="str">
            <v>750 thread count</v>
          </cell>
          <cell r="AR65" t="str">
            <v>Heavyweight Flannel</v>
          </cell>
        </row>
        <row r="66">
          <cell r="R66" t="str">
            <v>El Salvador (SLV)</v>
          </cell>
          <cell r="AQ66" t="str">
            <v>760 thread count</v>
          </cell>
          <cell r="AR66" t="str">
            <v>Linen</v>
          </cell>
        </row>
        <row r="67">
          <cell r="R67" t="str">
            <v>Equatorial Guinea (GNQ)</v>
          </cell>
          <cell r="AQ67" t="str">
            <v>770 thread count</v>
          </cell>
          <cell r="AR67" t="str">
            <v>Linen/Cotton blend</v>
          </cell>
        </row>
        <row r="68">
          <cell r="R68" t="str">
            <v>Eritrea (ERI)</v>
          </cell>
          <cell r="AQ68" t="str">
            <v>780 thread count</v>
          </cell>
          <cell r="AR68" t="str">
            <v>Micro fiber</v>
          </cell>
        </row>
        <row r="69">
          <cell r="R69" t="str">
            <v>Estonia (EST)</v>
          </cell>
          <cell r="AQ69" t="str">
            <v>790 thread count</v>
          </cell>
          <cell r="AR69" t="str">
            <v>Micro fleece</v>
          </cell>
        </row>
        <row r="70">
          <cell r="R70" t="str">
            <v>Ethiopia (ETH)</v>
          </cell>
          <cell r="AQ70" t="str">
            <v>800 thread count</v>
          </cell>
          <cell r="AR70" t="str">
            <v>Poly/Rayon blend</v>
          </cell>
        </row>
        <row r="71">
          <cell r="R71" t="str">
            <v>Falkland Islands (Malvina (FLK)</v>
          </cell>
          <cell r="AQ71" t="str">
            <v>900 thread count</v>
          </cell>
          <cell r="AR71" t="str">
            <v>Silk Rich</v>
          </cell>
        </row>
        <row r="72">
          <cell r="R72" t="str">
            <v>Faroe Islands (FRO)</v>
          </cell>
          <cell r="AQ72" t="str">
            <v>1000 thread count</v>
          </cell>
          <cell r="AR72" t="str">
            <v>Silk/Polyester blend</v>
          </cell>
        </row>
        <row r="73">
          <cell r="R73" t="str">
            <v>Fiji (FJI)</v>
          </cell>
          <cell r="AR73" t="str">
            <v>Wool</v>
          </cell>
        </row>
        <row r="74">
          <cell r="R74" t="str">
            <v>Finland (FIN)</v>
          </cell>
          <cell r="AR74" t="str">
            <v>Flexible 3D mesh</v>
          </cell>
        </row>
        <row r="75">
          <cell r="R75" t="str">
            <v>France (FRA)</v>
          </cell>
          <cell r="AR75" t="str">
            <v>Polyester/cotton fabric</v>
          </cell>
        </row>
        <row r="76">
          <cell r="R76" t="str">
            <v>French Guiana (GUF)</v>
          </cell>
          <cell r="AR76" t="str">
            <v>Breathable 3D mesh fabric</v>
          </cell>
        </row>
        <row r="77">
          <cell r="R77" t="str">
            <v>French Polynesia (PYF)</v>
          </cell>
          <cell r="AR77" t="str">
            <v>400 thread cotton lining/hood</v>
          </cell>
        </row>
        <row r="78">
          <cell r="R78" t="str">
            <v>French Southern Territori (ATF)</v>
          </cell>
          <cell r="AR78" t="str">
            <v>Organic cotton lining/hood</v>
          </cell>
        </row>
        <row r="79">
          <cell r="R79" t="str">
            <v>Gabon (GAB)</v>
          </cell>
          <cell r="AR79" t="str">
            <v>Made of soft sueded fabric</v>
          </cell>
        </row>
        <row r="80">
          <cell r="R80" t="str">
            <v>Gambia (GMB)</v>
          </cell>
          <cell r="AR80" t="str">
            <v>Damask cloth cover</v>
          </cell>
        </row>
        <row r="81">
          <cell r="R81" t="str">
            <v>Georgia (GEO)</v>
          </cell>
          <cell r="AR81" t="str">
            <v>Vinyl cover</v>
          </cell>
        </row>
        <row r="82">
          <cell r="R82" t="str">
            <v>Germany (DEU)</v>
          </cell>
          <cell r="AR82" t="str">
            <v>Nylon cover</v>
          </cell>
        </row>
        <row r="83">
          <cell r="R83" t="str">
            <v>Ghana (GHA)</v>
          </cell>
          <cell r="AR83" t="str">
            <v>Vinyl/damask sides</v>
          </cell>
        </row>
        <row r="84">
          <cell r="R84" t="str">
            <v>Gibraltar (GIB)</v>
          </cell>
          <cell r="AR84" t="str">
            <v>Organic cotton cover</v>
          </cell>
        </row>
        <row r="85">
          <cell r="R85" t="str">
            <v>Greece (GRC)</v>
          </cell>
        </row>
        <row r="86">
          <cell r="R86" t="str">
            <v>Greenland (GRL)</v>
          </cell>
        </row>
        <row r="87">
          <cell r="R87" t="str">
            <v>Grenada (GRD)</v>
          </cell>
        </row>
        <row r="88">
          <cell r="R88" t="str">
            <v>Guadeloupe (GLP)</v>
          </cell>
        </row>
        <row r="89">
          <cell r="R89" t="str">
            <v>Guam (GUM)</v>
          </cell>
        </row>
        <row r="90">
          <cell r="R90" t="str">
            <v>Guatemala (GTM)</v>
          </cell>
        </row>
        <row r="91">
          <cell r="R91" t="str">
            <v>Guernsey (GGY)</v>
          </cell>
        </row>
        <row r="92">
          <cell r="R92" t="str">
            <v>Guinea-Bissau (GNB)</v>
          </cell>
        </row>
        <row r="93">
          <cell r="R93" t="str">
            <v>Guinea (GIN)</v>
          </cell>
        </row>
        <row r="94">
          <cell r="R94" t="str">
            <v>Guyana (GUY)</v>
          </cell>
        </row>
        <row r="95">
          <cell r="R95" t="str">
            <v>Haiti (HTI)</v>
          </cell>
        </row>
        <row r="96">
          <cell r="R96" t="str">
            <v>Heard Island &amp; Mcdonald I (HMD)</v>
          </cell>
        </row>
        <row r="97">
          <cell r="R97" t="str">
            <v>Holy See (Vatican City St (VAT)</v>
          </cell>
        </row>
        <row r="98">
          <cell r="R98" t="str">
            <v>Honduras (HND)</v>
          </cell>
        </row>
        <row r="99">
          <cell r="R99" t="str">
            <v>Hong Kong (HKG)</v>
          </cell>
        </row>
        <row r="100">
          <cell r="R100" t="str">
            <v>Hungary (HUN)</v>
          </cell>
        </row>
        <row r="101">
          <cell r="R101" t="str">
            <v>Iceland (ISL)</v>
          </cell>
        </row>
        <row r="102">
          <cell r="R102" t="str">
            <v>India (IND)</v>
          </cell>
        </row>
        <row r="103">
          <cell r="R103" t="str">
            <v>Indonesia (IDN)</v>
          </cell>
        </row>
        <row r="104">
          <cell r="R104" t="str">
            <v>Iran, Islamic Republic Of (IRN)</v>
          </cell>
        </row>
        <row r="105">
          <cell r="R105" t="str">
            <v>Iraq (IRQ)</v>
          </cell>
        </row>
        <row r="106">
          <cell r="R106" t="str">
            <v>Ireland (IRL)</v>
          </cell>
        </row>
        <row r="107">
          <cell r="R107" t="str">
            <v>Isle Of Man (IMN)</v>
          </cell>
        </row>
        <row r="108">
          <cell r="R108" t="str">
            <v>Israel (ISR)</v>
          </cell>
        </row>
        <row r="109">
          <cell r="R109" t="str">
            <v>Italy (ITA)</v>
          </cell>
        </row>
        <row r="110">
          <cell r="R110" t="str">
            <v>Jamaica (JAM)</v>
          </cell>
        </row>
        <row r="111">
          <cell r="R111" t="str">
            <v>Japan (JPN)</v>
          </cell>
        </row>
        <row r="112">
          <cell r="R112" t="str">
            <v>Jersey (JEY)</v>
          </cell>
        </row>
        <row r="113">
          <cell r="R113" t="str">
            <v>Jordan (JOR)</v>
          </cell>
        </row>
        <row r="114">
          <cell r="R114" t="str">
            <v>Kazakhstan (KAZ)</v>
          </cell>
        </row>
        <row r="115">
          <cell r="R115" t="str">
            <v>Kenya (KEN)</v>
          </cell>
        </row>
        <row r="116">
          <cell r="R116" t="str">
            <v>Kiribati (KIR)</v>
          </cell>
        </row>
        <row r="117">
          <cell r="R117" t="str">
            <v>Korea, Democratic People' (PRK)</v>
          </cell>
        </row>
        <row r="118">
          <cell r="R118" t="str">
            <v>Korea, Republic Of (KOR)</v>
          </cell>
        </row>
        <row r="119">
          <cell r="R119" t="str">
            <v>Kuwait (KWT)</v>
          </cell>
        </row>
        <row r="120">
          <cell r="R120" t="str">
            <v>Kyrgyzstan (KGZ)</v>
          </cell>
        </row>
        <row r="121">
          <cell r="R121" t="str">
            <v>Lao People's Democratic R (LAO)</v>
          </cell>
        </row>
        <row r="122">
          <cell r="R122" t="str">
            <v>Latvia (LVA)</v>
          </cell>
        </row>
        <row r="123">
          <cell r="R123" t="str">
            <v>Lebanon (LBN)</v>
          </cell>
        </row>
        <row r="124">
          <cell r="R124" t="str">
            <v>Lesotho (LSO)</v>
          </cell>
        </row>
        <row r="125">
          <cell r="R125" t="str">
            <v>Liberia (LBR)</v>
          </cell>
        </row>
        <row r="126">
          <cell r="R126" t="str">
            <v>Libyan Arab Jamahiriya (LBY)</v>
          </cell>
        </row>
        <row r="127">
          <cell r="R127" t="str">
            <v>Liechtenstein (LIE)</v>
          </cell>
        </row>
        <row r="128">
          <cell r="R128" t="str">
            <v>Lithuania (LTU)</v>
          </cell>
        </row>
        <row r="129">
          <cell r="R129" t="str">
            <v>Luxembourg (LUX)</v>
          </cell>
        </row>
        <row r="130">
          <cell r="R130" t="str">
            <v>Macau (MAC)</v>
          </cell>
        </row>
        <row r="131">
          <cell r="R131" t="str">
            <v>Macedonia, The Former Yug (MKD)</v>
          </cell>
        </row>
        <row r="132">
          <cell r="R132" t="str">
            <v>Madagascar (MDG)</v>
          </cell>
        </row>
        <row r="133">
          <cell r="R133" t="str">
            <v>Malawi (MWI)</v>
          </cell>
        </row>
        <row r="134">
          <cell r="R134" t="str">
            <v>Malaysia (MYS)</v>
          </cell>
        </row>
        <row r="135">
          <cell r="R135" t="str">
            <v>Maldives (MDV)</v>
          </cell>
        </row>
        <row r="136">
          <cell r="R136" t="str">
            <v>Mali (MLI)</v>
          </cell>
        </row>
        <row r="137">
          <cell r="R137" t="str">
            <v>Malta (MLT)</v>
          </cell>
        </row>
        <row r="138">
          <cell r="R138" t="str">
            <v>Marshall Islands (MHL)</v>
          </cell>
        </row>
        <row r="139">
          <cell r="R139" t="str">
            <v>Martinique (MTQ)</v>
          </cell>
        </row>
        <row r="140">
          <cell r="R140" t="str">
            <v>Mauritania (MRT)</v>
          </cell>
        </row>
        <row r="141">
          <cell r="R141" t="str">
            <v>Mauritius (MUS)</v>
          </cell>
        </row>
        <row r="142">
          <cell r="R142" t="str">
            <v>Mayotte (MYT)</v>
          </cell>
        </row>
        <row r="143">
          <cell r="R143" t="str">
            <v>Mexico (MEX)</v>
          </cell>
        </row>
        <row r="144">
          <cell r="R144" t="str">
            <v>Micronesia, Federated Sta (FSM)</v>
          </cell>
        </row>
        <row r="145">
          <cell r="R145" t="str">
            <v>Moldova, Republic Of (MDA)</v>
          </cell>
        </row>
        <row r="146">
          <cell r="R146" t="str">
            <v>Monaco (MCO)</v>
          </cell>
        </row>
        <row r="147">
          <cell r="R147" t="str">
            <v>Mongolia (MNG)</v>
          </cell>
        </row>
        <row r="148">
          <cell r="R148" t="str">
            <v>Montenegro (MNE)</v>
          </cell>
        </row>
        <row r="149">
          <cell r="R149" t="str">
            <v>Montserrat (MSR)</v>
          </cell>
        </row>
        <row r="150">
          <cell r="R150" t="str">
            <v>Morocco (MAR)</v>
          </cell>
        </row>
        <row r="151">
          <cell r="R151" t="str">
            <v>Mozambique (MOZ)</v>
          </cell>
        </row>
        <row r="152">
          <cell r="R152" t="str">
            <v>Myanmar (MMR)</v>
          </cell>
        </row>
        <row r="153">
          <cell r="R153" t="str">
            <v>Namibia (NAM)</v>
          </cell>
        </row>
        <row r="154">
          <cell r="R154" t="str">
            <v>Nauru (NRU)</v>
          </cell>
        </row>
        <row r="155">
          <cell r="R155" t="str">
            <v>Nepal (NPL)</v>
          </cell>
        </row>
        <row r="156">
          <cell r="R156" t="str">
            <v>Netherlands Antilles (ANT)</v>
          </cell>
        </row>
        <row r="157">
          <cell r="R157" t="str">
            <v>Netherlands (NLD)</v>
          </cell>
        </row>
        <row r="158">
          <cell r="R158" t="str">
            <v>New Caledonia (NCL)</v>
          </cell>
        </row>
        <row r="159">
          <cell r="R159" t="str">
            <v>New Zealand (NZL)</v>
          </cell>
        </row>
        <row r="160">
          <cell r="R160" t="str">
            <v>Nicaragua (NIC)</v>
          </cell>
        </row>
        <row r="161">
          <cell r="R161" t="str">
            <v>Niger (NER)</v>
          </cell>
        </row>
        <row r="162">
          <cell r="R162" t="str">
            <v>Nigeria (NGA)</v>
          </cell>
        </row>
        <row r="163">
          <cell r="R163" t="str">
            <v>Niue (NIU)</v>
          </cell>
        </row>
        <row r="164">
          <cell r="R164" t="str">
            <v>Norfolk Island (NFK)</v>
          </cell>
        </row>
        <row r="165">
          <cell r="R165" t="str">
            <v>Northern Mariana Islands (MNP)</v>
          </cell>
        </row>
        <row r="166">
          <cell r="R166" t="str">
            <v>Norway (NOR)</v>
          </cell>
        </row>
        <row r="167">
          <cell r="R167" t="str">
            <v>Oman (OMN)</v>
          </cell>
        </row>
        <row r="168">
          <cell r="R168" t="str">
            <v>Pakistan (PAK)</v>
          </cell>
        </row>
        <row r="169">
          <cell r="R169" t="str">
            <v>Palau (PLW)</v>
          </cell>
        </row>
        <row r="170">
          <cell r="R170" t="str">
            <v>Palestinian Territory, Oc (PSE)</v>
          </cell>
        </row>
        <row r="171">
          <cell r="R171" t="str">
            <v>Panama (PAN)</v>
          </cell>
        </row>
        <row r="172">
          <cell r="R172" t="str">
            <v>Papua New Guinea (PNG)</v>
          </cell>
        </row>
        <row r="173">
          <cell r="R173" t="str">
            <v>Paraguay (PRY)</v>
          </cell>
        </row>
        <row r="174">
          <cell r="R174" t="str">
            <v>Peru (PER)</v>
          </cell>
        </row>
        <row r="175">
          <cell r="R175" t="str">
            <v>Philippines (PHL)</v>
          </cell>
        </row>
        <row r="176">
          <cell r="R176" t="str">
            <v>Pitcairn (PCN)</v>
          </cell>
        </row>
        <row r="177">
          <cell r="R177" t="str">
            <v>Poland (POL)</v>
          </cell>
        </row>
        <row r="178">
          <cell r="R178" t="str">
            <v>Portugal (PRT)</v>
          </cell>
        </row>
        <row r="179">
          <cell r="R179" t="str">
            <v>Puerto Rico (PRI)</v>
          </cell>
        </row>
        <row r="180">
          <cell r="R180" t="str">
            <v>Qatar (QAT)</v>
          </cell>
        </row>
        <row r="181">
          <cell r="R181" t="str">
            <v>Reunion (REU)</v>
          </cell>
        </row>
        <row r="182">
          <cell r="R182" t="str">
            <v>Romania (ROU)</v>
          </cell>
        </row>
        <row r="183">
          <cell r="R183" t="str">
            <v>Russian Federation (RUS)</v>
          </cell>
        </row>
        <row r="184">
          <cell r="R184" t="str">
            <v>Rwanda (RWA)</v>
          </cell>
        </row>
        <row r="185">
          <cell r="R185" t="str">
            <v>Saint Helena (SHN)</v>
          </cell>
        </row>
        <row r="186">
          <cell r="R186" t="str">
            <v>Saint Kitts And Nevis (KNA)</v>
          </cell>
        </row>
        <row r="187">
          <cell r="R187" t="str">
            <v>Saint Lucia (LCA)</v>
          </cell>
        </row>
        <row r="188">
          <cell r="R188" t="str">
            <v>Saint Pierre And Miquelon (SPM)</v>
          </cell>
        </row>
        <row r="189">
          <cell r="R189" t="str">
            <v>Saint Vincent And The Gre (VCT)</v>
          </cell>
        </row>
        <row r="190">
          <cell r="R190" t="str">
            <v>Samoa (WSM)</v>
          </cell>
        </row>
        <row r="191">
          <cell r="R191" t="str">
            <v>San Marino (SMR)</v>
          </cell>
        </row>
        <row r="192">
          <cell r="R192" t="str">
            <v>Sao Tome And Principe (STP)</v>
          </cell>
        </row>
        <row r="193">
          <cell r="R193" t="str">
            <v>Saudi Arabia (SAU)</v>
          </cell>
        </row>
        <row r="194">
          <cell r="R194" t="str">
            <v>Senegal (SEN)</v>
          </cell>
        </row>
        <row r="195">
          <cell r="R195" t="str">
            <v>Serbia (SRB)</v>
          </cell>
        </row>
        <row r="196">
          <cell r="R196" t="str">
            <v>Seychelles (SYC)</v>
          </cell>
        </row>
        <row r="197">
          <cell r="R197" t="str">
            <v>Sierra Leone (SLE)</v>
          </cell>
        </row>
        <row r="198">
          <cell r="R198" t="str">
            <v>Singapore (SGP)</v>
          </cell>
        </row>
        <row r="199">
          <cell r="R199" t="str">
            <v>Slovakia (SVK)</v>
          </cell>
        </row>
        <row r="200">
          <cell r="R200" t="str">
            <v>Slovenia (SVN)</v>
          </cell>
        </row>
        <row r="201">
          <cell r="R201" t="str">
            <v>Solomon Islands (SLB)</v>
          </cell>
        </row>
        <row r="202">
          <cell r="R202" t="str">
            <v>Somalia (SOM)</v>
          </cell>
        </row>
        <row r="203">
          <cell r="R203" t="str">
            <v>South Africa (ZAF)</v>
          </cell>
        </row>
        <row r="204">
          <cell r="R204" t="str">
            <v>South Georgia And The Sou (SGS)</v>
          </cell>
        </row>
        <row r="205">
          <cell r="R205" t="str">
            <v>Spain (ESP)</v>
          </cell>
        </row>
        <row r="206">
          <cell r="R206" t="str">
            <v>Sri Lanka (LKA)</v>
          </cell>
        </row>
        <row r="207">
          <cell r="R207" t="str">
            <v>Sudan (SDN)</v>
          </cell>
        </row>
        <row r="208">
          <cell r="R208" t="str">
            <v>Suriname (SUR)</v>
          </cell>
        </row>
        <row r="209">
          <cell r="R209" t="str">
            <v>Svalbard And Jan Mayen Is (SJM)</v>
          </cell>
        </row>
        <row r="210">
          <cell r="R210" t="str">
            <v>Swaziland (SWZ)</v>
          </cell>
        </row>
        <row r="211">
          <cell r="R211" t="str">
            <v>Sweden (SWE)</v>
          </cell>
        </row>
        <row r="212">
          <cell r="R212" t="str">
            <v>Switzerland (CHE)</v>
          </cell>
        </row>
        <row r="213">
          <cell r="R213" t="str">
            <v>Syrian Arab Republic (SYR)</v>
          </cell>
        </row>
        <row r="214">
          <cell r="R214" t="str">
            <v>Taiwan, Province Of China (TWN)</v>
          </cell>
        </row>
        <row r="215">
          <cell r="R215" t="str">
            <v>Tajikistan (TJK)</v>
          </cell>
        </row>
        <row r="216">
          <cell r="R216" t="str">
            <v>Tanzania, United Republic (TZA)</v>
          </cell>
        </row>
        <row r="217">
          <cell r="R217" t="str">
            <v>Thailand (THA)</v>
          </cell>
        </row>
        <row r="218">
          <cell r="R218" t="str">
            <v>Timor-Leste (TLS)</v>
          </cell>
        </row>
        <row r="219">
          <cell r="R219" t="str">
            <v>Togo (TGO)</v>
          </cell>
        </row>
        <row r="220">
          <cell r="R220" t="str">
            <v>Tokelau (TKL)</v>
          </cell>
        </row>
        <row r="221">
          <cell r="R221" t="str">
            <v>Tonga (TON)</v>
          </cell>
        </row>
        <row r="222">
          <cell r="R222" t="str">
            <v>Trinidad And Tobago (TTO)</v>
          </cell>
        </row>
        <row r="223">
          <cell r="R223" t="str">
            <v>Tunisia (TUN)</v>
          </cell>
        </row>
        <row r="224">
          <cell r="R224" t="str">
            <v>Turkey (TUR)</v>
          </cell>
        </row>
        <row r="225">
          <cell r="R225" t="str">
            <v>Turkmenistan (TKM)</v>
          </cell>
        </row>
        <row r="226">
          <cell r="R226" t="str">
            <v>Turks And Caicos Islands (TCA)</v>
          </cell>
        </row>
        <row r="227">
          <cell r="R227" t="str">
            <v>Tuvalu (TUV)</v>
          </cell>
        </row>
        <row r="228">
          <cell r="R228" t="str">
            <v>Uganda (UGA)</v>
          </cell>
        </row>
        <row r="229">
          <cell r="R229" t="str">
            <v>Ukraine (UKR)</v>
          </cell>
        </row>
        <row r="230">
          <cell r="R230" t="str">
            <v>United Arab Emirates (ARE)</v>
          </cell>
        </row>
        <row r="231">
          <cell r="R231" t="str">
            <v>United Kingdom (GBR)</v>
          </cell>
        </row>
        <row r="232">
          <cell r="R232" t="str">
            <v>United States Minor Outly (UMI)</v>
          </cell>
        </row>
        <row r="233">
          <cell r="R233" t="str">
            <v>United States (USA)</v>
          </cell>
        </row>
        <row r="234">
          <cell r="R234" t="str">
            <v>Uruguay (URY)</v>
          </cell>
        </row>
        <row r="235">
          <cell r="R235" t="str">
            <v>Uzbekistan (UZB)</v>
          </cell>
        </row>
        <row r="236">
          <cell r="R236" t="str">
            <v>Vanuatu (VUT)</v>
          </cell>
        </row>
        <row r="237">
          <cell r="R237" t="str">
            <v>Venezuela (VEN)</v>
          </cell>
        </row>
        <row r="238">
          <cell r="R238" t="str">
            <v>Viet Nam (VNM)</v>
          </cell>
        </row>
        <row r="239">
          <cell r="R239" t="str">
            <v>Virgin Islands, British (VGB)</v>
          </cell>
        </row>
        <row r="240">
          <cell r="R240" t="str">
            <v>Virgin Islands, U.S. (VIR)</v>
          </cell>
        </row>
        <row r="241">
          <cell r="R241" t="str">
            <v>Wallis And Futuna (WLF)</v>
          </cell>
        </row>
        <row r="242">
          <cell r="R242" t="str">
            <v>Western Sahara (ESH)</v>
          </cell>
        </row>
        <row r="243">
          <cell r="R243" t="str">
            <v>Yemen (YEM)</v>
          </cell>
        </row>
        <row r="244">
          <cell r="R244" t="str">
            <v>Zambia (ZMB)</v>
          </cell>
        </row>
        <row r="245">
          <cell r="R245" t="str">
            <v>Zimbabwe (ZWE)</v>
          </cell>
        </row>
      </sheetData>
      <sheetData sheetId="2" refreshError="1"/>
      <sheetData sheetId="3">
        <row r="1">
          <cell r="D1" t="str">
            <v>CAN</v>
          </cell>
        </row>
        <row r="2">
          <cell r="D2" t="str">
            <v>MEX</v>
          </cell>
        </row>
        <row r="3">
          <cell r="D3" t="str">
            <v>USA</v>
          </cell>
        </row>
      </sheetData>
      <sheetData sheetId="4" refreshError="1"/>
      <sheetData sheetId="5" refreshError="1"/>
      <sheetData sheetId="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s"/>
      <sheetName val="Sample PO worksheet"/>
      <sheetName val="Attribute Assignment"/>
    </sheetNames>
    <sheetDataSet>
      <sheetData sheetId="0" refreshError="1">
        <row r="7">
          <cell r="E7" t="str">
            <v>Basic</v>
          </cell>
          <cell r="F7" t="str">
            <v>Yes</v>
          </cell>
          <cell r="H7" t="str">
            <v>a</v>
          </cell>
          <cell r="I7" t="str">
            <v>d</v>
          </cell>
          <cell r="J7" t="str">
            <v>g</v>
          </cell>
          <cell r="L7" t="str">
            <v>m</v>
          </cell>
        </row>
        <row r="8">
          <cell r="E8" t="str">
            <v>Fash/ Seas.Basic</v>
          </cell>
          <cell r="F8" t="str">
            <v>No</v>
          </cell>
          <cell r="H8" t="str">
            <v>b</v>
          </cell>
          <cell r="I8" t="str">
            <v>e</v>
          </cell>
          <cell r="J8" t="str">
            <v>h</v>
          </cell>
          <cell r="L8" t="str">
            <v>n</v>
          </cell>
        </row>
        <row r="9">
          <cell r="E9" t="str">
            <v>Fashion</v>
          </cell>
          <cell r="H9" t="str">
            <v>c</v>
          </cell>
          <cell r="I9" t="str">
            <v>f</v>
          </cell>
          <cell r="J9" t="str">
            <v>i</v>
          </cell>
          <cell r="L9" t="str">
            <v>o</v>
          </cell>
        </row>
      </sheetData>
      <sheetData sheetId="1"/>
      <sheetData sheetId="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>
        <row r="1">
          <cell r="AR1" t="str">
            <v xml:space="preserve">•PDQ-6 RFP – 6" shelf PDQ w/reinforced Front Panel </v>
          </cell>
        </row>
        <row r="2">
          <cell r="U2">
            <v>23</v>
          </cell>
          <cell r="X2">
            <v>3</v>
          </cell>
          <cell r="AR2" t="str">
            <v>•PDQ-6 RFP+C – 6" shelf PDQ w/reinforced Front Panel + Cover</v>
          </cell>
        </row>
        <row r="3">
          <cell r="AR3" t="str">
            <v xml:space="preserve">•PDQ-12 RFP – 12" shelf PDQ w/reinforced Front Panel </v>
          </cell>
        </row>
        <row r="4">
          <cell r="AR4" t="str">
            <v>•PDQ-12 RFP+C – 12" shelf PDQ w/reinforced Front Panel  + Cover</v>
          </cell>
        </row>
        <row r="5">
          <cell r="AR5" t="str">
            <v xml:space="preserve">•PDQ-24 RFP – 24" shelf PDQ w/reinforced Front Panel </v>
          </cell>
        </row>
        <row r="6">
          <cell r="AR6" t="str">
            <v>•PDQ-24 RFP+C – 24" shelf PDQ w/reinforced Front Panel + Cover</v>
          </cell>
        </row>
        <row r="7">
          <cell r="AR7" t="str">
            <v>•PDQ RFP – OTHER SIZE shelf PDQ w/reinforced Front Panel - Please specify size in "Notes for Job Ticket" column shel</v>
          </cell>
        </row>
        <row r="8">
          <cell r="AR8" t="str">
            <v>•PDQ RFP+C – OTHER SIZE shelf PDQ w/reinforced Front Panel + Cover - Please specify size in "Notes for Job Ticket" column shel</v>
          </cell>
        </row>
        <row r="9">
          <cell r="AR9" t="str">
            <v xml:space="preserve">•PDQ-6 RFSP – 6" shelf PDQ w/reinforced Front and Side Panel </v>
          </cell>
        </row>
        <row r="10">
          <cell r="AR10" t="str">
            <v>•PDQ-6 RFSP+C – 6" shelf PDQ w/reinforced Front and Side Panel + Cover</v>
          </cell>
        </row>
        <row r="11">
          <cell r="AR11" t="str">
            <v xml:space="preserve">•PDQ-12 RFSP – 12" shelf PDQ w/reinforced Front and Side Panel </v>
          </cell>
        </row>
        <row r="12">
          <cell r="AR12" t="str">
            <v xml:space="preserve">•PDQ-12 RFSP+C – 12" shelf PDQ w/reinforced Front and Side Panel + Cover </v>
          </cell>
        </row>
        <row r="13">
          <cell r="AR13" t="str">
            <v xml:space="preserve">•PDQ-24 RFSP – 24" shelf PDQ w/reinforced Front and Side Panel </v>
          </cell>
        </row>
        <row r="14">
          <cell r="AR14" t="str">
            <v>•PDQ-24 RFSP+C – 24" shelf PDQ w/reinforced Front and Side Panel + Cover</v>
          </cell>
        </row>
        <row r="15">
          <cell r="AR15" t="str">
            <v>•PDQ RFSP – OTHER SIZE shelf PDQ w/reinforced Front and Side Panel - Please specify size in "Notes for Job Ticket" column shel</v>
          </cell>
        </row>
        <row r="16">
          <cell r="AR16" t="str">
            <v>•PDQ RFSP+C – OTHER SIZE shelf PDQ w/reinforced Front and Side Panel + Cover - Please specify size in "Notes for Job Ticket" column shel</v>
          </cell>
        </row>
        <row r="17">
          <cell r="AR17" t="str">
            <v xml:space="preserve">•PDQ-6 RHWFP – 6" shelf PDQ w/reinforced High Wall Front Panel </v>
          </cell>
        </row>
        <row r="18">
          <cell r="AR18" t="str">
            <v>•PDQ-6 RHWFP+C – 6" shelf PDQ w/reinforced High Wall Front Panel  + Cover</v>
          </cell>
        </row>
        <row r="19">
          <cell r="AR19" t="str">
            <v xml:space="preserve">•PDQ-12 RHWFP – 12" shelf PDQ w/reinforced High Wall Front Panel </v>
          </cell>
        </row>
        <row r="20">
          <cell r="AR20" t="str">
            <v>•PDQ-12 RHWFP+C – 12" shelf PDQ w/reinforced High Wall Front Panel  + Cover</v>
          </cell>
        </row>
        <row r="21">
          <cell r="AR21" t="str">
            <v>•PDQ-24 RHWFP – 24" shelf PDQ w/reinforced High Wall Front Panel</v>
          </cell>
        </row>
        <row r="22">
          <cell r="AR22" t="str">
            <v>•PDQ-24 RHWFP+C – 24" shelf PDQ w/reinforced High Wall Front Panel + Cover</v>
          </cell>
        </row>
        <row r="23">
          <cell r="AR23" t="str">
            <v>•PDQ RHWFP – OTHER SIZE shelf PDQ w/reinforced High Wall Front Panel - Please specify size in "Notes for Job Ticket" column shel</v>
          </cell>
        </row>
        <row r="24">
          <cell r="AR24" t="str">
            <v xml:space="preserve">•PDQ RHWFP+C – OTHER SIZE PDQ w/reinforced High Wall Front Panel  + Cover - Please specify size in "Notes for Job Ticket" column shelf </v>
          </cell>
        </row>
        <row r="26">
          <cell r="AR26" t="str">
            <v>yes</v>
          </cell>
        </row>
        <row r="27">
          <cell r="AR27" t="str">
            <v>no</v>
          </cell>
        </row>
        <row r="102">
          <cell r="L102" t="str">
            <v>•ABL–Acetate Box with Label</v>
          </cell>
          <cell r="N102" t="str">
            <v>AUTOMATICS</v>
          </cell>
        </row>
        <row r="103">
          <cell r="L103" t="str">
            <v>•ABNI–Acetate Box No Insert</v>
          </cell>
          <cell r="N103" t="str">
            <v>BBQ GRATES</v>
          </cell>
        </row>
        <row r="104">
          <cell r="L104" t="str">
            <v>•ACCB–Acetate Cover Color Box</v>
          </cell>
          <cell r="N104" t="str">
            <v>BEQUEST</v>
          </cell>
        </row>
        <row r="105">
          <cell r="L105" t="str">
            <v>•BB–Brown Box Line Art</v>
          </cell>
          <cell r="N105" t="str">
            <v>BIG LOTS PRIVATE LABEL</v>
          </cell>
        </row>
        <row r="106">
          <cell r="L106" t="str">
            <v>•BBCL–Brown Box with Color Label</v>
          </cell>
          <cell r="N106" t="str">
            <v>BRIDGEPORT JUVENILE</v>
          </cell>
        </row>
        <row r="107">
          <cell r="L107" t="str">
            <v>•BC–Blister or Backer Card</v>
          </cell>
          <cell r="N107" t="str">
            <v>BRIDGEPORT OFFICE</v>
          </cell>
        </row>
        <row r="108">
          <cell r="L108" t="str">
            <v>•BWL–Black and White Label</v>
          </cell>
          <cell r="N108" t="str">
            <v>CAMPLIFE</v>
          </cell>
        </row>
        <row r="109">
          <cell r="L109" t="str">
            <v>•BBL–Brown Box line art</v>
          </cell>
          <cell r="N109" t="str">
            <v>CLASSIC QUARTERS</v>
          </cell>
        </row>
        <row r="110">
          <cell r="L110" t="str">
            <v>•BWCL–Bulk with Color Label</v>
          </cell>
          <cell r="N110" t="str">
            <v>CLASSIC QUARTERS - CLOCKS &amp; FRAMES</v>
          </cell>
        </row>
        <row r="111">
          <cell r="L111" t="str">
            <v>•CB–Color Box</v>
          </cell>
          <cell r="N111" t="str">
            <v>CLIMATE KEEPER FANS</v>
          </cell>
        </row>
        <row r="112">
          <cell r="L112" t="str">
            <v>•CBW–Color Box with Window</v>
          </cell>
          <cell r="N112" t="str">
            <v>CLIMATE KEEPER HEATERS</v>
          </cell>
        </row>
        <row r="113">
          <cell r="L113" t="str">
            <v>•CLR–Color Label with Retail</v>
          </cell>
          <cell r="N113" t="str">
            <v>COMFEES</v>
          </cell>
        </row>
        <row r="114">
          <cell r="L114" t="str">
            <v>•CS–Clam Shell</v>
          </cell>
          <cell r="N114" t="str">
            <v>COUNTER COOK</v>
          </cell>
        </row>
        <row r="115">
          <cell r="L115" t="str">
            <v>•DBC–Double Blister Card</v>
          </cell>
          <cell r="N115" t="str">
            <v>DAKIN</v>
          </cell>
        </row>
        <row r="116">
          <cell r="L116" t="str">
            <v>•DCC–Die Cut Card</v>
          </cell>
          <cell r="N116" t="str">
            <v>DAKIN INFANT</v>
          </cell>
        </row>
        <row r="117">
          <cell r="L117" t="str">
            <v>•HC–Header Card</v>
          </cell>
          <cell r="N117" t="str">
            <v>DAKIN COMFORTS</v>
          </cell>
        </row>
        <row r="118">
          <cell r="L118" t="str">
            <v>•HT–Hang Tag</v>
          </cell>
          <cell r="N118" t="str">
            <v>DAKIN NATURALS</v>
          </cell>
        </row>
        <row r="119">
          <cell r="L119" t="str">
            <v>•I–Insert</v>
          </cell>
          <cell r="N119" t="str">
            <v>DAKIN PREMIER</v>
          </cell>
        </row>
        <row r="120">
          <cell r="L120" t="str">
            <v>•PARTSP-Partitioned Side Panel</v>
          </cell>
          <cell r="N120" t="str">
            <v>E SOURCE - MAGENTA</v>
          </cell>
        </row>
        <row r="121">
          <cell r="L121" t="str">
            <v>•PBH–Polybag with Header</v>
          </cell>
          <cell r="N121" t="str">
            <v>E SOURCE - BLUE</v>
          </cell>
        </row>
        <row r="122">
          <cell r="L122" t="str">
            <v>•PBI–Polybag with Insert</v>
          </cell>
          <cell r="N122" t="str">
            <v>FRESH FINDS</v>
          </cell>
        </row>
        <row r="123">
          <cell r="L123" t="str">
            <v>•PSH–Printed Sleeve with Header</v>
          </cell>
          <cell r="N123" t="str">
            <v>FRESH LIVING</v>
          </cell>
        </row>
        <row r="124">
          <cell r="L124" t="str">
            <v>•PSP-Pegged Side Panel</v>
          </cell>
          <cell r="N124" t="str">
            <v>GAME DAY GEAR</v>
          </cell>
        </row>
        <row r="125">
          <cell r="L125" t="str">
            <v>•SC–Slide Card</v>
          </cell>
          <cell r="N125" t="str">
            <v>GREAT GATHERINGS</v>
          </cell>
        </row>
        <row r="126">
          <cell r="L126" t="str">
            <v>•SWL–Shrink Wrap with Label</v>
          </cell>
          <cell r="N126" t="str">
            <v>GREAT GATHERINGS COOKWARE &amp; BAKEWARE</v>
          </cell>
        </row>
        <row r="127">
          <cell r="L127" t="str">
            <v>•SWPT–Shrink Wrap with Printed Tray</v>
          </cell>
          <cell r="N127" t="str">
            <v>GREAT GATHERINGS DINNERWARE</v>
          </cell>
        </row>
        <row r="128">
          <cell r="L128" t="str">
            <v>•TOC–Tie-On Card</v>
          </cell>
          <cell r="N128" t="str">
            <v>GREAT GATHERINGS SUMMERTIME</v>
          </cell>
        </row>
        <row r="129">
          <cell r="L129" t="str">
            <v>•WACC–Wraparound Color Card</v>
          </cell>
          <cell r="N129" t="str">
            <v>IT'S A KEEPER</v>
          </cell>
        </row>
        <row r="130">
          <cell r="L130" t="str">
            <v>•WACL–Wraparound Color Label</v>
          </cell>
          <cell r="N130" t="str">
            <v>LIVING COLORS</v>
          </cell>
        </row>
        <row r="131">
          <cell r="L131" t="str">
            <v>•WBCL–White Box with Color Label</v>
          </cell>
          <cell r="N131" t="str">
            <v>ONCE UPON A TIME</v>
          </cell>
        </row>
        <row r="132">
          <cell r="N132" t="str">
            <v>PEERLESS PET</v>
          </cell>
        </row>
        <row r="133">
          <cell r="N133" t="str">
            <v>PEERLESS PET HOLIDAY</v>
          </cell>
        </row>
        <row r="134">
          <cell r="N134" t="str">
            <v>READY SET ROOM</v>
          </cell>
        </row>
        <row r="135">
          <cell r="N135" t="str">
            <v>READY SET ROOM JUVENILE BOY</v>
          </cell>
        </row>
        <row r="136">
          <cell r="N136" t="str">
            <v>READY SET ROOM JUVENILE GIRL</v>
          </cell>
        </row>
        <row r="137">
          <cell r="N137" t="str">
            <v>RIVAL</v>
          </cell>
        </row>
        <row r="138">
          <cell r="N138" t="str">
            <v>SHOP BASICS</v>
          </cell>
        </row>
        <row r="139">
          <cell r="N139" t="str">
            <v>SOUNDBODY</v>
          </cell>
        </row>
        <row r="140">
          <cell r="N140" t="str">
            <v>STYLE ELEMENTS</v>
          </cell>
        </row>
        <row r="141">
          <cell r="N141" t="str">
            <v>VILLAGE GREEN</v>
          </cell>
        </row>
        <row r="142">
          <cell r="N142" t="str">
            <v>WESTMINSTER CLASSICS</v>
          </cell>
        </row>
        <row r="143">
          <cell r="N143" t="str">
            <v>WESTMINSTER CLASSICS PREMIER</v>
          </cell>
        </row>
        <row r="144">
          <cell r="N144" t="str">
            <v>WILSON &amp; FISHER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LIST"/>
      <sheetName val="Mapping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  <sheetName val="a"/>
      <sheetName val="COO"/>
    </sheetNames>
    <sheetDataSet>
      <sheetData sheetId="0" refreshError="1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ort Quote Sheet"/>
      <sheetName val="Sheet2"/>
      <sheetName val="Sheet3"/>
    </sheetNames>
    <sheetDataSet>
      <sheetData sheetId="0">
        <row r="90">
          <cell r="A90" t="str">
            <v>SELECT A CATEGORY…</v>
          </cell>
          <cell r="B90" t="str">
            <v>SELECT THE FOB PORT…</v>
          </cell>
        </row>
        <row r="91">
          <cell r="A91" t="str">
            <v>CAT 1-CANDY / SNACKS - BUSINESS</v>
          </cell>
          <cell r="B91" t="str">
            <v>BELAWAN</v>
          </cell>
        </row>
        <row r="92">
          <cell r="A92" t="str">
            <v>CAT 2-HBA</v>
          </cell>
          <cell r="B92" t="str">
            <v>BUSAN</v>
          </cell>
        </row>
        <row r="93">
          <cell r="A93" t="str">
            <v>CAT 3-OFFICE SUPPLIES</v>
          </cell>
          <cell r="B93" t="str">
            <v>BELAWAN</v>
          </cell>
        </row>
        <row r="94">
          <cell r="A94" t="str">
            <v>CAT 4-BUSINESS PAPER GOODS</v>
          </cell>
          <cell r="B94" t="str">
            <v>CEBU</v>
          </cell>
        </row>
        <row r="95">
          <cell r="A95" t="str">
            <v>CAT 5-ELECTRONICS</v>
          </cell>
          <cell r="B95" t="str">
            <v>CHITTAGONG</v>
          </cell>
        </row>
        <row r="96">
          <cell r="A96" t="str">
            <v>CAT 6-IMAGING/MEDIA</v>
          </cell>
          <cell r="B96" t="str">
            <v>COCHIN</v>
          </cell>
        </row>
        <row r="97">
          <cell r="A97" t="str">
            <v>CAT 7-TOYS</v>
          </cell>
          <cell r="B97" t="str">
            <v>DALIAN</v>
          </cell>
        </row>
        <row r="98">
          <cell r="A98" t="str">
            <v>CAT 8-PET SUPPLIES</v>
          </cell>
          <cell r="B98" t="str">
            <v>FUZHOU</v>
          </cell>
        </row>
        <row r="99">
          <cell r="A99" t="str">
            <v>CAT 9-EXERCISE OUTDOOR ACTIVITIES</v>
          </cell>
          <cell r="B99" t="str">
            <v>HO CHI MINH CITY</v>
          </cell>
        </row>
        <row r="100">
          <cell r="A100" t="str">
            <v>CAT 10-POWER EQUIPMENT, TOOLS &amp; AUTO</v>
          </cell>
          <cell r="B100" t="str">
            <v>HONG KONG</v>
          </cell>
        </row>
        <row r="101">
          <cell r="A101" t="str">
            <v>CAT 11-HOME IMPROVEMENT</v>
          </cell>
          <cell r="B101" t="str">
            <v>JAKARTA</v>
          </cell>
        </row>
        <row r="102">
          <cell r="A102" t="str">
            <v>CAT 12-OUTDOOR LIVING</v>
          </cell>
          <cell r="B102" t="str">
            <v>JIANGMEN</v>
          </cell>
        </row>
        <row r="103">
          <cell r="A103" t="str">
            <v>CAT 13-LAUNDRY/HOME CARE</v>
          </cell>
          <cell r="B103" t="str">
            <v>KANDLA</v>
          </cell>
        </row>
        <row r="104">
          <cell r="A104" t="str">
            <v>CAT 14-HOUSEWARES</v>
          </cell>
          <cell r="B104" t="str">
            <v>KAOHSIUNG</v>
          </cell>
        </row>
        <row r="105">
          <cell r="A105" t="str">
            <v>CAT 15-KITCHEN ELECTRICS/LG APPL</v>
          </cell>
          <cell r="B105" t="str">
            <v>LAEM CHABANG</v>
          </cell>
        </row>
        <row r="106">
          <cell r="A106" t="str">
            <v>CAT 16-GRILLS &amp; GARDENING</v>
          </cell>
          <cell r="B106" t="str">
            <v>MUNDRA</v>
          </cell>
        </row>
        <row r="107">
          <cell r="A107" t="str">
            <v>CAT 17-FURNITURE</v>
          </cell>
          <cell r="B107" t="str">
            <v>NANJING</v>
          </cell>
        </row>
        <row r="108">
          <cell r="A108" t="str">
            <v>CAT 18-SEASONAL DÉCOR</v>
          </cell>
          <cell r="B108" t="str">
            <v>NHAVA SHEVA</v>
          </cell>
        </row>
        <row r="109">
          <cell r="A109" t="str">
            <v>CAT 19-WINE</v>
          </cell>
          <cell r="B109" t="str">
            <v>NINGBO</v>
          </cell>
        </row>
        <row r="110">
          <cell r="A110" t="str">
            <v>CAT 20-PORTABLE ELECTRONICS</v>
          </cell>
          <cell r="B110" t="str">
            <v>PIPAVAV</v>
          </cell>
        </row>
        <row r="111">
          <cell r="A111" t="str">
            <v>CAT 21-DOMESTICS</v>
          </cell>
          <cell r="B111" t="str">
            <v>PORT KLANG</v>
          </cell>
        </row>
        <row r="112">
          <cell r="A112" t="str">
            <v>CAT 22-CHILDRENS APPAREL</v>
          </cell>
          <cell r="B112" t="str">
            <v>PORT QASIM</v>
          </cell>
        </row>
        <row r="113">
          <cell r="A113" t="str">
            <v>CAT 23-MENS APPPAREL</v>
          </cell>
          <cell r="B113" t="str">
            <v>QINGDAO</v>
          </cell>
        </row>
        <row r="114">
          <cell r="A114" t="str">
            <v>CAT 27-PHARMACY</v>
          </cell>
          <cell r="B114" t="str">
            <v>SHANGHAI</v>
          </cell>
        </row>
        <row r="115">
          <cell r="A115" t="str">
            <v>CAT 28-SPIRITS</v>
          </cell>
          <cell r="B115" t="str">
            <v>SHUNDE</v>
          </cell>
        </row>
        <row r="116">
          <cell r="A116" t="str">
            <v>CAT 29-SOFTWARE</v>
          </cell>
          <cell r="B116" t="str">
            <v>TAICHUNG</v>
          </cell>
        </row>
        <row r="117">
          <cell r="A117" t="str">
            <v>CAT 31-OFFICE ELECTRONICS</v>
          </cell>
          <cell r="B117" t="str">
            <v>TAISHAN</v>
          </cell>
        </row>
        <row r="118">
          <cell r="A118" t="str">
            <v xml:space="preserve">CAT 32-OFFICE FURNITURE </v>
          </cell>
          <cell r="B118" t="str">
            <v>TUTICORIN</v>
          </cell>
        </row>
        <row r="119">
          <cell r="A119" t="str">
            <v>CAT 33-LADIES APPAREL</v>
          </cell>
          <cell r="B119" t="str">
            <v>XIAMEN</v>
          </cell>
        </row>
        <row r="120">
          <cell r="A120" t="str">
            <v>CAT 34-TEAM APAREL</v>
          </cell>
          <cell r="B120" t="str">
            <v>XINGANG</v>
          </cell>
        </row>
        <row r="121">
          <cell r="A121" t="str">
            <v>CAT 35-FUEL</v>
          </cell>
          <cell r="B121" t="str">
            <v>YANTIAN</v>
          </cell>
        </row>
        <row r="122">
          <cell r="A122" t="str">
            <v>CAT 36-BUSINESS AUTOMOTIVE</v>
          </cell>
          <cell r="B122" t="str">
            <v>ZHONGSHAN</v>
          </cell>
        </row>
        <row r="123">
          <cell r="A123" t="str">
            <v>CAT 37-FRESH POULTRY</v>
          </cell>
          <cell r="B123" t="str">
            <v>OTHER (SPECIFY BELOW)</v>
          </cell>
        </row>
        <row r="124">
          <cell r="A124" t="str">
            <v>CAT 38-DAIRY/COOLER</v>
          </cell>
        </row>
        <row r="125">
          <cell r="A125" t="str">
            <v>CAT 39-ICE CREAM</v>
          </cell>
        </row>
        <row r="126">
          <cell r="A126" t="str">
            <v>CAT 40-JUICE/WATER/SPORT</v>
          </cell>
        </row>
        <row r="127">
          <cell r="A127" t="str">
            <v>CAT 41-COFFEE/BREAKFAST/PASTA</v>
          </cell>
        </row>
        <row r="128">
          <cell r="A128" t="str">
            <v>CAT 42-REFRIGERATED PERISHABLES</v>
          </cell>
        </row>
        <row r="129">
          <cell r="A129" t="str">
            <v>CAT 43-OIL/RICE/FRUITS/VEGETABLES</v>
          </cell>
        </row>
        <row r="130">
          <cell r="A130" t="str">
            <v>CAT 44-FROZEN FOODS</v>
          </cell>
        </row>
        <row r="131">
          <cell r="A131" t="str">
            <v>CAT 45-TOBACCO</v>
          </cell>
        </row>
        <row r="132">
          <cell r="A132" t="str">
            <v>CAT 46-SIDES/CONDIMENTS</v>
          </cell>
        </row>
        <row r="133">
          <cell r="A133" t="str">
            <v>CAT 47-BABY CARE</v>
          </cell>
        </row>
        <row r="134">
          <cell r="A134" t="str">
            <v>CAT 48-BREAD/PASTRY</v>
          </cell>
        </row>
        <row r="135">
          <cell r="A135" t="str">
            <v>CAT 49-BAKING/SPICES</v>
          </cell>
        </row>
        <row r="136">
          <cell r="A136" t="str">
            <v>CAT 50-TIRES</v>
          </cell>
        </row>
        <row r="137">
          <cell r="A137" t="str">
            <v>CAT 51-SEASONAL FOOD</v>
          </cell>
        </row>
        <row r="138">
          <cell r="A138" t="str">
            <v>CAT 52-SOFT DRINKS</v>
          </cell>
        </row>
        <row r="139">
          <cell r="A139" t="str">
            <v>CAT 53-RESTAURANT SUPPLIES</v>
          </cell>
        </row>
        <row r="140">
          <cell r="A140" t="str">
            <v>CAT 54-PHARMACY OTC</v>
          </cell>
        </row>
        <row r="141">
          <cell r="A141" t="str">
            <v>CAT 55-BEER</v>
          </cell>
        </row>
        <row r="142">
          <cell r="A142" t="str">
            <v>CAT 56-PRODUCE</v>
          </cell>
        </row>
        <row r="143">
          <cell r="A143" t="str">
            <v>CAT 57-FLORAL</v>
          </cell>
        </row>
        <row r="144">
          <cell r="A144" t="str">
            <v>CAT 58- SNACKS</v>
          </cell>
        </row>
        <row r="145">
          <cell r="A145" t="str">
            <v>CAT 60-MATTRESSES</v>
          </cell>
        </row>
        <row r="146">
          <cell r="A146" t="str">
            <v>CAT 61-ELECTRONIC BATTERIES</v>
          </cell>
        </row>
        <row r="147">
          <cell r="A147" t="str">
            <v>CAT 62-VENDING MACHINES</v>
          </cell>
        </row>
        <row r="148">
          <cell r="A148" t="str">
            <v>CAT 63-ROADSHOWS</v>
          </cell>
        </row>
        <row r="149">
          <cell r="A149" t="str">
            <v>CAT 64-VIDEO GAMES</v>
          </cell>
        </row>
        <row r="150">
          <cell r="A150" t="str">
            <v>CAT 66-FINE JEWELRY</v>
          </cell>
        </row>
        <row r="151">
          <cell r="A151" t="str">
            <v>CAT 67-DIAMONDS</v>
          </cell>
        </row>
        <row r="152">
          <cell r="A152" t="str">
            <v>CAT 68-ACCESSORIES/WATCHES</v>
          </cell>
        </row>
        <row r="153">
          <cell r="A153" t="str">
            <v>CAT 69-PHONE/GIFT CARDS</v>
          </cell>
        </row>
        <row r="154">
          <cell r="A154" t="str">
            <v>CAT 70-BOOKS</v>
          </cell>
        </row>
        <row r="155">
          <cell r="A155" t="str">
            <v>CAT 71-CONNECTION CENTERS</v>
          </cell>
        </row>
        <row r="156">
          <cell r="A156" t="str">
            <v>CAT 72-HOME MEAL SOLUTIONS/ROTISSERIE</v>
          </cell>
        </row>
        <row r="157">
          <cell r="A157" t="str">
            <v>CAT 74 -PREPAID WIRELESS</v>
          </cell>
        </row>
        <row r="158">
          <cell r="A158" t="str">
            <v>CAT 76-FRESH MEAT</v>
          </cell>
        </row>
        <row r="159">
          <cell r="A159" t="str">
            <v>CAT 77-FRESH BAKERY</v>
          </cell>
        </row>
        <row r="160">
          <cell r="A160" t="str">
            <v>CAT 78-OPEN CATEGORY</v>
          </cell>
        </row>
        <row r="161">
          <cell r="A161" t="str">
            <v>CAT 79-CAFÉ</v>
          </cell>
        </row>
        <row r="162">
          <cell r="A162" t="str">
            <v>CAT 80-2 DAY PHOTO</v>
          </cell>
        </row>
        <row r="163">
          <cell r="A163" t="str">
            <v>CAT 83-WIRELESS LEASED</v>
          </cell>
        </row>
        <row r="164">
          <cell r="A164" t="str">
            <v>CAT 85-1 HOUR PHOTO</v>
          </cell>
        </row>
        <row r="165">
          <cell r="A165" t="str">
            <v>CAT 86-MUSIC/MOVIES</v>
          </cell>
        </row>
        <row r="166">
          <cell r="A166" t="str">
            <v>CAT 88-OPTICAL</v>
          </cell>
        </row>
        <row r="167">
          <cell r="A167" t="str">
            <v>CAT 89-NURSERY / GARDENING</v>
          </cell>
        </row>
        <row r="168">
          <cell r="A168" t="str">
            <v>CAT 91-CAR WASH</v>
          </cell>
        </row>
        <row r="169">
          <cell r="A169" t="str">
            <v>CAT 92-AUTO BATTERY</v>
          </cell>
        </row>
        <row r="170">
          <cell r="A170" t="str">
            <v>CAT 93-BRANDED DELI</v>
          </cell>
        </row>
        <row r="171">
          <cell r="A171" t="str">
            <v>CAT 94-PERSONAL PAPER GOODS</v>
          </cell>
        </row>
        <row r="172">
          <cell r="A172" t="str">
            <v>CAT 95-BASIC APPAREL</v>
          </cell>
        </row>
        <row r="173">
          <cell r="A173" t="str">
            <v>CAT 96-FRESH GOURMET</v>
          </cell>
        </row>
        <row r="174">
          <cell r="A174" t="str">
            <v>CAT 97-TBC SERVICES</v>
          </cell>
        </row>
        <row r="175">
          <cell r="A175" t="str">
            <v>CAT 98-JANITORIAL</v>
          </cell>
        </row>
        <row r="176">
          <cell r="A176" t="str">
            <v>CAT 79-CAFÉ</v>
          </cell>
        </row>
        <row r="177">
          <cell r="A177" t="str">
            <v>CAT 80-2 DAY PHOTO</v>
          </cell>
        </row>
        <row r="178">
          <cell r="A178" t="str">
            <v>CAT 83-WIRELESS LEASED</v>
          </cell>
        </row>
        <row r="179">
          <cell r="A179" t="str">
            <v>CAT 85-1 HOUR PHOTO</v>
          </cell>
        </row>
        <row r="180">
          <cell r="A180" t="str">
            <v>CAT 86-MUSIC/MOVIES</v>
          </cell>
        </row>
        <row r="181">
          <cell r="A181" t="str">
            <v>CAT 88-OPTICAL</v>
          </cell>
        </row>
        <row r="182">
          <cell r="A182" t="str">
            <v>CAT 89-NURSERY / GARDENING</v>
          </cell>
        </row>
        <row r="183">
          <cell r="A183" t="str">
            <v>CAT 91-CAR WASH</v>
          </cell>
        </row>
        <row r="184">
          <cell r="A184" t="str">
            <v>CAT 92-AUTO BATTERY</v>
          </cell>
        </row>
        <row r="185">
          <cell r="A185" t="str">
            <v>CAT 93-BRANDED DELI</v>
          </cell>
        </row>
        <row r="186">
          <cell r="A186" t="str">
            <v>CAT 94-PERSONAL PAPER GOODS</v>
          </cell>
        </row>
        <row r="187">
          <cell r="A187" t="str">
            <v>CAT 95-BASIC APPAREL</v>
          </cell>
        </row>
        <row r="188">
          <cell r="A188" t="str">
            <v>CAT 96-FRESH GOURMET</v>
          </cell>
        </row>
        <row r="189">
          <cell r="A189" t="str">
            <v>CAT 97-TBC SERVICES</v>
          </cell>
        </row>
        <row r="190">
          <cell r="A190" t="str">
            <v>CAT 98-JANITORIAL</v>
          </cell>
        </row>
      </sheetData>
      <sheetData sheetId="1"/>
      <sheetData sheetId="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</sheetNames>
    <sheetDataSet>
      <sheetData sheetId="0" refreshError="1"/>
      <sheetData sheetId="1">
        <row r="2">
          <cell r="AR2" t="str">
            <v>N/A</v>
          </cell>
        </row>
        <row r="3">
          <cell r="AR3" t="str">
            <v>100% Acrylic</v>
          </cell>
        </row>
        <row r="4">
          <cell r="AR4" t="str">
            <v>100% Aegean Cotton</v>
          </cell>
        </row>
        <row r="5">
          <cell r="AR5" t="str">
            <v>100% Aegean Cotton Loops</v>
          </cell>
        </row>
        <row r="6">
          <cell r="AR6" t="str">
            <v>100% Bamboo</v>
          </cell>
        </row>
        <row r="7">
          <cell r="AR7" t="str">
            <v>100% Bamboo Cotton</v>
          </cell>
        </row>
        <row r="8">
          <cell r="AR8" t="str">
            <v>100% Certified Organic Cotton</v>
          </cell>
        </row>
        <row r="9">
          <cell r="AR9" t="str">
            <v>100% Cotton</v>
          </cell>
        </row>
        <row r="10">
          <cell r="AR10" t="str">
            <v>100% Cotton percale</v>
          </cell>
        </row>
        <row r="11">
          <cell r="AR11" t="str">
            <v>100% Cotton sateen</v>
          </cell>
        </row>
        <row r="12">
          <cell r="AR12" t="str">
            <v>100% Dupioni Silk</v>
          </cell>
        </row>
        <row r="13">
          <cell r="AR13" t="str">
            <v>100% Egyptian cotton</v>
          </cell>
        </row>
        <row r="14">
          <cell r="AR14" t="str">
            <v>100% Egyptian cotton percale</v>
          </cell>
        </row>
        <row r="15">
          <cell r="AR15" t="str">
            <v>100% Egyptian Cotton Loops</v>
          </cell>
        </row>
        <row r="16">
          <cell r="AR16" t="str">
            <v>100% Linen</v>
          </cell>
        </row>
        <row r="17">
          <cell r="AR17" t="str">
            <v>100% Modal</v>
          </cell>
        </row>
        <row r="18">
          <cell r="AR18" t="str">
            <v>100% Nylon</v>
          </cell>
        </row>
        <row r="19">
          <cell r="AR19" t="str">
            <v>100% Organic cotton</v>
          </cell>
        </row>
        <row r="20">
          <cell r="AR20" t="str">
            <v>100% Pima cotton</v>
          </cell>
        </row>
        <row r="21">
          <cell r="AR21" t="str">
            <v>100% Pima Cotton Loops</v>
          </cell>
        </row>
        <row r="22">
          <cell r="AR22" t="str">
            <v>100% Polyester</v>
          </cell>
        </row>
        <row r="23">
          <cell r="AR23" t="str">
            <v>100% Pure Brazil Cotton</v>
          </cell>
        </row>
        <row r="24">
          <cell r="AR24" t="str">
            <v>100% Rayon</v>
          </cell>
        </row>
        <row r="25">
          <cell r="AR25" t="str">
            <v>100% Silk</v>
          </cell>
        </row>
        <row r="26">
          <cell r="AR26" t="str">
            <v>100% Standard Cotton</v>
          </cell>
        </row>
        <row r="27">
          <cell r="AR27" t="str">
            <v>100% Supima Cotton</v>
          </cell>
        </row>
        <row r="28">
          <cell r="AR28" t="str">
            <v>100% Supima Cotton Loops</v>
          </cell>
        </row>
        <row r="29">
          <cell r="AR29" t="str">
            <v>100% Tencel</v>
          </cell>
        </row>
        <row r="30">
          <cell r="AR30" t="str">
            <v>100% Turkish Cotton</v>
          </cell>
        </row>
        <row r="31">
          <cell r="AR31" t="str">
            <v>100% Turkish Cotton Loops</v>
          </cell>
        </row>
        <row r="32">
          <cell r="AR32" t="str">
            <v>100% Viscose</v>
          </cell>
        </row>
        <row r="33">
          <cell r="AR33" t="str">
            <v>100% Woven cotton</v>
          </cell>
        </row>
        <row r="34">
          <cell r="AR34" t="str">
            <v>50% Cotton/50% Polyester</v>
          </cell>
        </row>
        <row r="35">
          <cell r="AR35" t="str">
            <v>55% Cotton/45% Polyester</v>
          </cell>
        </row>
        <row r="36">
          <cell r="AR36" t="str">
            <v>55% Linen/45% Cotton</v>
          </cell>
        </row>
        <row r="37">
          <cell r="AR37" t="str">
            <v>60% Cotton/40% Bamboo</v>
          </cell>
        </row>
        <row r="38">
          <cell r="AR38" t="str">
            <v>60% Cotton/40% Modal</v>
          </cell>
        </row>
        <row r="39">
          <cell r="AR39" t="str">
            <v>60% Cotton/40% Polyester</v>
          </cell>
        </row>
        <row r="40">
          <cell r="AR40" t="str">
            <v>60% Polyester/40% Cotton</v>
          </cell>
        </row>
        <row r="41">
          <cell r="AR41" t="str">
            <v>65% cotton/35% modal</v>
          </cell>
        </row>
        <row r="42">
          <cell r="AR42" t="str">
            <v>65% Cotton/35% Polyester</v>
          </cell>
        </row>
        <row r="43">
          <cell r="AR43" t="str">
            <v>65% Polyester/35% Cotton</v>
          </cell>
        </row>
        <row r="44">
          <cell r="AR44" t="str">
            <v>70% Cotton/30% Bamboo</v>
          </cell>
        </row>
        <row r="45">
          <cell r="AR45" t="str">
            <v>70% Cotton/30% Polyester</v>
          </cell>
        </row>
        <row r="46">
          <cell r="AR46" t="str">
            <v>75% Cotton/25% Polyester</v>
          </cell>
        </row>
        <row r="47">
          <cell r="AR47" t="str">
            <v>75% Polyester/25% Rayon</v>
          </cell>
        </row>
        <row r="48">
          <cell r="AR48" t="str">
            <v>75% Silk/25% Polyester</v>
          </cell>
        </row>
        <row r="49">
          <cell r="AR49" t="str">
            <v>70% Silk/30% Polyester</v>
          </cell>
        </row>
        <row r="50">
          <cell r="AR50" t="str">
            <v>65% Silk/35% Polyester</v>
          </cell>
        </row>
        <row r="51">
          <cell r="AR51" t="str">
            <v>80% Cotton/20% Polyester</v>
          </cell>
        </row>
        <row r="52">
          <cell r="AR52" t="str">
            <v>80% Polyester/20% Nylon</v>
          </cell>
        </row>
        <row r="53">
          <cell r="AR53" t="str">
            <v>85% Cotton/15% Polyester</v>
          </cell>
        </row>
        <row r="54">
          <cell r="AR54" t="str">
            <v>85% Polyester/15% Nylon</v>
          </cell>
        </row>
        <row r="55">
          <cell r="AR55" t="str">
            <v>85% Rayon/15% Polyester</v>
          </cell>
        </row>
        <row r="56">
          <cell r="AR56" t="str">
            <v>90% Cotton/10% Polyester</v>
          </cell>
        </row>
        <row r="57">
          <cell r="AR57" t="str">
            <v>90% Polyester/10% Nylon</v>
          </cell>
        </row>
        <row r="58">
          <cell r="AR58" t="str">
            <v>95% Cotton/5% Polyester</v>
          </cell>
        </row>
        <row r="59">
          <cell r="AR59" t="str">
            <v>95% Viscose/15% Nylon</v>
          </cell>
        </row>
        <row r="60">
          <cell r="AR60" t="str">
            <v>Cotton/linen blend</v>
          </cell>
        </row>
        <row r="61">
          <cell r="AR61" t="str">
            <v>Cotton/poly blend</v>
          </cell>
        </row>
        <row r="62">
          <cell r="AR62" t="str">
            <v>Cotton/rayon blend</v>
          </cell>
        </row>
        <row r="63">
          <cell r="AR63" t="str">
            <v>Flannel</v>
          </cell>
        </row>
        <row r="64">
          <cell r="AR64" t="str">
            <v>Fleece</v>
          </cell>
        </row>
        <row r="65">
          <cell r="AR65" t="str">
            <v>Heavyweight Flannel</v>
          </cell>
        </row>
        <row r="66">
          <cell r="AR66" t="str">
            <v>Linen</v>
          </cell>
        </row>
        <row r="67">
          <cell r="AR67" t="str">
            <v>Linen/Cotton blend</v>
          </cell>
        </row>
        <row r="68">
          <cell r="AR68" t="str">
            <v>Micro fiber</v>
          </cell>
        </row>
        <row r="69">
          <cell r="AR69" t="str">
            <v>Micro fleece</v>
          </cell>
        </row>
        <row r="70">
          <cell r="AR70" t="str">
            <v>Poly/Rayon blend</v>
          </cell>
        </row>
        <row r="71">
          <cell r="AR71" t="str">
            <v>Silk Rich</v>
          </cell>
        </row>
        <row r="72">
          <cell r="AR72" t="str">
            <v>Silk/Polyester blend</v>
          </cell>
        </row>
        <row r="73">
          <cell r="AR73" t="str">
            <v>Wool</v>
          </cell>
        </row>
        <row r="74">
          <cell r="AR74" t="str">
            <v>Flexible 3D mesh</v>
          </cell>
        </row>
        <row r="75">
          <cell r="AR75" t="str">
            <v>Polyester/cotton fabric</v>
          </cell>
        </row>
        <row r="76">
          <cell r="AR76" t="str">
            <v>Breathable 3D mesh fabric</v>
          </cell>
        </row>
        <row r="77">
          <cell r="AR77" t="str">
            <v>400 thread cotton lining/hood</v>
          </cell>
        </row>
        <row r="78">
          <cell r="AR78" t="str">
            <v>Organic cotton lining/hood</v>
          </cell>
        </row>
        <row r="79">
          <cell r="AR79" t="str">
            <v>Made of soft sueded fabric</v>
          </cell>
        </row>
        <row r="80">
          <cell r="AR80" t="str">
            <v>Damask cloth cover</v>
          </cell>
        </row>
        <row r="81">
          <cell r="AR81" t="str">
            <v>Vinyl cover</v>
          </cell>
        </row>
        <row r="82">
          <cell r="AR82" t="str">
            <v>Nylon cover</v>
          </cell>
        </row>
        <row r="83">
          <cell r="AR83" t="str">
            <v>Vinyl/damask sides</v>
          </cell>
        </row>
        <row r="84">
          <cell r="AR84" t="str">
            <v>Organic cotton cover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B6"/>
  <sheetViews>
    <sheetView tabSelected="1" zoomScale="110" zoomScaleNormal="110" workbookViewId="0">
      <selection activeCell="F4" sqref="F4"/>
    </sheetView>
  </sheetViews>
  <sheetFormatPr defaultColWidth="9.140625" defaultRowHeight="15" x14ac:dyDescent="0.25"/>
  <cols>
    <col min="1" max="1" width="10.140625" style="1" customWidth="1"/>
    <col min="2" max="2" width="7.140625" style="2" customWidth="1"/>
    <col min="3" max="4" width="8.42578125" style="2" customWidth="1"/>
    <col min="5" max="5" width="11.42578125" style="2" customWidth="1"/>
    <col min="6" max="6" width="16.140625" style="2" customWidth="1"/>
    <col min="7" max="7" width="18.28515625" style="2" customWidth="1"/>
    <col min="8" max="8" width="13.85546875" style="2" customWidth="1"/>
    <col min="9" max="9" width="38.5703125" style="2" customWidth="1"/>
    <col min="10" max="10" width="22.5703125" style="2" customWidth="1"/>
    <col min="11" max="11" width="61.85546875" style="2" customWidth="1"/>
    <col min="12" max="12" width="20.7109375" style="2" customWidth="1"/>
    <col min="13" max="13" width="38.42578125" style="2" customWidth="1"/>
    <col min="14" max="14" width="19.5703125" style="2" customWidth="1"/>
    <col min="15" max="15" width="40.7109375" style="2" customWidth="1"/>
    <col min="16" max="17" width="13" style="2" customWidth="1"/>
    <col min="18" max="19" width="8.85546875" style="2" customWidth="1"/>
    <col min="20" max="20" width="8.85546875" style="4" customWidth="1"/>
    <col min="21" max="21" width="8.5703125" style="4" customWidth="1"/>
    <col min="22" max="22" width="9.42578125" style="2" customWidth="1"/>
    <col min="23" max="23" width="8.140625" style="47" customWidth="1"/>
    <col min="24" max="24" width="8.7109375" style="47" customWidth="1"/>
    <col min="25" max="25" width="7.140625" style="47" customWidth="1"/>
    <col min="26" max="26" width="9" style="43" customWidth="1"/>
    <col min="27" max="27" width="6.28515625" style="44" customWidth="1"/>
    <col min="28" max="28" width="10" style="54" customWidth="1"/>
    <col min="29" max="29" width="10" style="43" customWidth="1"/>
    <col min="30" max="30" width="9.85546875" style="44" customWidth="1"/>
    <col min="31" max="31" width="7.85546875" style="2" customWidth="1"/>
    <col min="32" max="32" width="8.85546875" style="4" customWidth="1"/>
    <col min="33" max="33" width="13.140625" style="2" customWidth="1"/>
    <col min="34" max="34" width="8.42578125" style="3" customWidth="1"/>
    <col min="35" max="35" width="9" style="4" customWidth="1"/>
    <col min="36" max="36" width="8.42578125" style="4" customWidth="1"/>
    <col min="37" max="37" width="7.85546875" style="3" customWidth="1"/>
    <col min="38" max="38" width="8.28515625" style="4" customWidth="1"/>
    <col min="39" max="39" width="11.5703125" style="3" customWidth="1"/>
    <col min="40" max="40" width="10.85546875" style="4" customWidth="1"/>
    <col min="41" max="41" width="8.140625" style="3" customWidth="1"/>
    <col min="42" max="42" width="9.28515625" style="4" customWidth="1"/>
    <col min="43" max="43" width="8.140625" style="3" customWidth="1"/>
    <col min="44" max="45" width="9.28515625" style="4" customWidth="1"/>
    <col min="46" max="46" width="8.140625" style="3" customWidth="1"/>
    <col min="47" max="47" width="9.28515625" style="4" customWidth="1"/>
    <col min="48" max="48" width="7.85546875" style="4" customWidth="1"/>
    <col min="49" max="49" width="9.5703125" style="4" customWidth="1"/>
    <col min="50" max="50" width="7.7109375" style="4" customWidth="1"/>
    <col min="51" max="51" width="12.140625" style="4" customWidth="1"/>
    <col min="52" max="52" width="9.140625" style="2"/>
    <col min="53" max="53" width="11.5703125" style="4" customWidth="1"/>
    <col min="54" max="54" width="15" style="4" customWidth="1"/>
    <col min="55" max="16384" width="9.140625" style="2"/>
  </cols>
  <sheetData>
    <row r="1" spans="1:54" ht="68.099999999999994" customHeight="1" x14ac:dyDescent="0.25">
      <c r="A1" s="7" t="s">
        <v>7</v>
      </c>
      <c r="B1" s="7" t="s">
        <v>8</v>
      </c>
      <c r="C1" s="8" t="s">
        <v>9</v>
      </c>
      <c r="D1" s="8" t="s">
        <v>55</v>
      </c>
      <c r="E1" s="9" t="s">
        <v>0</v>
      </c>
      <c r="F1" s="9" t="s">
        <v>2</v>
      </c>
      <c r="G1" s="10" t="s">
        <v>10</v>
      </c>
      <c r="H1" s="8" t="s">
        <v>11</v>
      </c>
      <c r="I1" s="11" t="s">
        <v>12</v>
      </c>
      <c r="J1" s="11" t="s">
        <v>13</v>
      </c>
      <c r="K1" s="11" t="s">
        <v>14</v>
      </c>
      <c r="L1" s="11" t="s">
        <v>57</v>
      </c>
      <c r="M1" s="11" t="s">
        <v>15</v>
      </c>
      <c r="N1" s="11" t="s">
        <v>16</v>
      </c>
      <c r="O1" s="8" t="s">
        <v>56</v>
      </c>
      <c r="P1" s="8" t="s">
        <v>17</v>
      </c>
      <c r="Q1" s="8" t="s">
        <v>18</v>
      </c>
      <c r="R1" s="8" t="s">
        <v>54</v>
      </c>
      <c r="S1" s="11" t="s">
        <v>19</v>
      </c>
      <c r="T1" s="49" t="s">
        <v>50</v>
      </c>
      <c r="U1" s="12" t="s">
        <v>20</v>
      </c>
      <c r="V1" s="13" t="s">
        <v>1</v>
      </c>
      <c r="W1" s="46" t="s">
        <v>21</v>
      </c>
      <c r="X1" s="46" t="s">
        <v>22</v>
      </c>
      <c r="Y1" s="46" t="s">
        <v>23</v>
      </c>
      <c r="Z1" s="14" t="s">
        <v>24</v>
      </c>
      <c r="AA1" s="15" t="s">
        <v>25</v>
      </c>
      <c r="AB1" s="53" t="s">
        <v>26</v>
      </c>
      <c r="AC1" s="16" t="s">
        <v>27</v>
      </c>
      <c r="AD1" s="17" t="s">
        <v>28</v>
      </c>
      <c r="AE1" s="7" t="s">
        <v>29</v>
      </c>
      <c r="AF1" s="18" t="s">
        <v>30</v>
      </c>
      <c r="AG1" s="7" t="s">
        <v>31</v>
      </c>
      <c r="AH1" s="19" t="s">
        <v>32</v>
      </c>
      <c r="AI1" s="20" t="s">
        <v>33</v>
      </c>
      <c r="AJ1" s="18" t="s">
        <v>34</v>
      </c>
      <c r="AK1" s="19" t="s">
        <v>35</v>
      </c>
      <c r="AL1" s="18" t="s">
        <v>36</v>
      </c>
      <c r="AM1" s="19" t="s">
        <v>37</v>
      </c>
      <c r="AN1" s="18" t="s">
        <v>38</v>
      </c>
      <c r="AO1" s="19" t="s">
        <v>39</v>
      </c>
      <c r="AP1" s="18" t="s">
        <v>40</v>
      </c>
      <c r="AQ1" s="19" t="s">
        <v>41</v>
      </c>
      <c r="AR1" s="18" t="s">
        <v>42</v>
      </c>
      <c r="AS1" s="50" t="s">
        <v>53</v>
      </c>
      <c r="AT1" s="19" t="s">
        <v>51</v>
      </c>
      <c r="AU1" s="18" t="s">
        <v>52</v>
      </c>
      <c r="AV1" s="18" t="s">
        <v>43</v>
      </c>
      <c r="AW1" s="21" t="s">
        <v>44</v>
      </c>
      <c r="AX1" s="22" t="s">
        <v>70</v>
      </c>
      <c r="AY1" s="23" t="s">
        <v>69</v>
      </c>
      <c r="AZ1" s="7" t="s">
        <v>45</v>
      </c>
      <c r="BA1" s="18" t="s">
        <v>46</v>
      </c>
      <c r="BB1" s="18" t="s">
        <v>47</v>
      </c>
    </row>
    <row r="2" spans="1:54" s="37" customFormat="1" ht="75" x14ac:dyDescent="0.25">
      <c r="A2" s="24">
        <v>1</v>
      </c>
      <c r="B2" s="25"/>
      <c r="C2" s="25"/>
      <c r="D2" s="25"/>
      <c r="E2" s="25" t="s">
        <v>4</v>
      </c>
      <c r="F2" s="25" t="s">
        <v>5</v>
      </c>
      <c r="G2" s="25" t="s">
        <v>48</v>
      </c>
      <c r="H2" s="25" t="s">
        <v>65</v>
      </c>
      <c r="I2" s="25" t="s">
        <v>71</v>
      </c>
      <c r="J2" s="25" t="s">
        <v>72</v>
      </c>
      <c r="K2" s="25" t="s">
        <v>66</v>
      </c>
      <c r="L2" s="39" t="s">
        <v>68</v>
      </c>
      <c r="M2" s="25" t="s">
        <v>58</v>
      </c>
      <c r="N2" s="25" t="s">
        <v>76</v>
      </c>
      <c r="O2" s="39" t="s">
        <v>77</v>
      </c>
      <c r="P2" s="57" t="s">
        <v>84</v>
      </c>
      <c r="Q2" s="56"/>
      <c r="R2" s="25"/>
      <c r="S2" s="25" t="s">
        <v>6</v>
      </c>
      <c r="T2" s="48"/>
      <c r="U2" s="45">
        <v>3.56</v>
      </c>
      <c r="V2" s="25" t="s">
        <v>3</v>
      </c>
      <c r="W2" s="5">
        <v>47</v>
      </c>
      <c r="X2" s="5">
        <v>29</v>
      </c>
      <c r="Y2" s="5">
        <v>24</v>
      </c>
      <c r="Z2" s="28">
        <v>5.0999999999999996</v>
      </c>
      <c r="AA2" s="27">
        <v>6</v>
      </c>
      <c r="AB2" s="51">
        <v>3.5439999999999999E-2</v>
      </c>
      <c r="AC2" s="28">
        <v>63</v>
      </c>
      <c r="AD2" s="29">
        <f t="shared" ref="AD2" si="0">IF(AA2="","",AC2/AB2*AA2)</f>
        <v>10666</v>
      </c>
      <c r="AE2" s="30">
        <v>3500</v>
      </c>
      <c r="AF2" s="31">
        <f t="shared" ref="AF2" si="1">IF(ISERROR(AE2/AD2),"",AE2/AD2)</f>
        <v>0.33</v>
      </c>
      <c r="AG2" s="25" t="s">
        <v>63</v>
      </c>
      <c r="AH2" s="32">
        <v>0.41399999999999998</v>
      </c>
      <c r="AI2" s="31">
        <f t="shared" ref="AI2" si="2">IF(ISERROR(U2*AH2),"",U2*AH2)</f>
        <v>1.47</v>
      </c>
      <c r="AJ2" s="31">
        <f>IF(ISERROR(U2+AF2+AI2),"",U2+AF2+AI2)</f>
        <v>5.36</v>
      </c>
      <c r="AK2" s="33">
        <v>0</v>
      </c>
      <c r="AL2" s="31">
        <f t="shared" ref="AL2" si="3">IF(ISERROR(AY2*AK2),"",AY2*AK2)</f>
        <v>0</v>
      </c>
      <c r="AM2" s="33">
        <v>0</v>
      </c>
      <c r="AN2" s="31">
        <f t="shared" ref="AN2" si="4">IF(ISERROR(AY2*AM2),"",AY2*AM2)</f>
        <v>0</v>
      </c>
      <c r="AO2" s="33">
        <v>5.5E-2</v>
      </c>
      <c r="AP2" s="31">
        <f t="shared" ref="AP2" si="5">IF(ISERROR(AY2*AO2),"",AY2*AO2)</f>
        <v>0.41</v>
      </c>
      <c r="AQ2" s="33">
        <v>0</v>
      </c>
      <c r="AR2" s="31">
        <f t="shared" ref="AR2" si="6">IF(ISERROR(U2*AQ2),"",U2*AQ2)</f>
        <v>0</v>
      </c>
      <c r="AS2" s="36">
        <v>0</v>
      </c>
      <c r="AT2" s="33">
        <v>0</v>
      </c>
      <c r="AU2" s="31">
        <f t="shared" ref="AU2" si="7">IF(ISERROR(AY2*AT2),"",AY2*AT2)</f>
        <v>0</v>
      </c>
      <c r="AV2" s="31">
        <f t="shared" ref="AV2" si="8">IF(ISERROR(AL2+AN2+AP2+AR2+AU2),"",AL2+AN2+AP2+AR2+AU2)</f>
        <v>0.41</v>
      </c>
      <c r="AW2" s="31">
        <f t="shared" ref="AW2" si="9">IF(ISERROR(AJ2+AV2),"",AJ2+AV2-AF2)</f>
        <v>5.44</v>
      </c>
      <c r="AX2" s="35">
        <f t="shared" ref="AX2" si="10">IF(ISERROR((AY2-AW2)/AY2),"",(AY2-AW2)/AY2)</f>
        <v>0.26779999999999998</v>
      </c>
      <c r="AY2" s="36">
        <v>7.43</v>
      </c>
      <c r="AZ2" s="27">
        <v>1108</v>
      </c>
      <c r="BA2" s="31">
        <f t="shared" ref="BA2" si="11">IF(ISERROR(AW2*AZ2),"",AW2*AZ2)</f>
        <v>6027.52</v>
      </c>
      <c r="BB2" s="31">
        <f t="shared" ref="BB2" si="12">IF(ISERROR(AY2*AZ2),"",AY2*AZ2)</f>
        <v>8232.44</v>
      </c>
    </row>
    <row r="3" spans="1:54" ht="15" customHeight="1" x14ac:dyDescent="0.25">
      <c r="A3" s="38">
        <v>2</v>
      </c>
      <c r="B3" s="39"/>
      <c r="C3" s="39"/>
      <c r="D3" s="39"/>
      <c r="E3" s="25" t="s">
        <v>4</v>
      </c>
      <c r="F3" s="25" t="s">
        <v>5</v>
      </c>
      <c r="G3" s="25" t="s">
        <v>48</v>
      </c>
      <c r="H3" s="25" t="s">
        <v>65</v>
      </c>
      <c r="I3" s="25" t="s">
        <v>71</v>
      </c>
      <c r="J3" s="25" t="s">
        <v>73</v>
      </c>
      <c r="K3" s="25" t="s">
        <v>66</v>
      </c>
      <c r="L3" s="39" t="s">
        <v>68</v>
      </c>
      <c r="M3" s="25" t="s">
        <v>59</v>
      </c>
      <c r="N3" s="25" t="s">
        <v>76</v>
      </c>
      <c r="O3" s="39" t="s">
        <v>78</v>
      </c>
      <c r="P3" s="57" t="s">
        <v>85</v>
      </c>
      <c r="Q3" s="56"/>
      <c r="R3" s="39"/>
      <c r="S3" s="25" t="s">
        <v>6</v>
      </c>
      <c r="T3" s="48"/>
      <c r="U3" s="45">
        <v>4.26</v>
      </c>
      <c r="V3" s="25" t="s">
        <v>3</v>
      </c>
      <c r="W3" s="27">
        <v>47</v>
      </c>
      <c r="X3" s="27">
        <v>29</v>
      </c>
      <c r="Y3" s="27">
        <v>26</v>
      </c>
      <c r="Z3" s="40">
        <v>5.0999999999999996</v>
      </c>
      <c r="AA3" s="27">
        <v>6</v>
      </c>
      <c r="AB3" s="52">
        <v>3.5439999999999999E-2</v>
      </c>
      <c r="AC3" s="28">
        <v>63</v>
      </c>
      <c r="AD3" s="29">
        <f t="shared" ref="AD3" si="13">IF(AA3="","",AC3/AB3*AA3)</f>
        <v>10666</v>
      </c>
      <c r="AE3" s="30">
        <v>3500</v>
      </c>
      <c r="AF3" s="34">
        <f t="shared" ref="AF3" si="14">IF(ISERROR(AE3/AD3),"",AE3/AD3)</f>
        <v>0.33</v>
      </c>
      <c r="AG3" s="25" t="s">
        <v>63</v>
      </c>
      <c r="AH3" s="32">
        <v>0.41399999999999998</v>
      </c>
      <c r="AI3" s="31">
        <f t="shared" ref="AI3" si="15">IF(ISERROR(U3*AH3),"",U3*AH3)</f>
        <v>1.76</v>
      </c>
      <c r="AJ3" s="31">
        <f>IF(ISERROR(U3+AF3+AI3),"",U3+AF3+AI3)</f>
        <v>6.35</v>
      </c>
      <c r="AK3" s="33">
        <v>0</v>
      </c>
      <c r="AL3" s="34">
        <f t="shared" ref="AL3" si="16">IF(ISERROR(AY3*AK3),"",AY3*AK3)</f>
        <v>0</v>
      </c>
      <c r="AM3" s="33">
        <v>0</v>
      </c>
      <c r="AN3" s="34">
        <f t="shared" ref="AN3" si="17">IF(ISERROR(AY3*AM3),"",AY3*AM3)</f>
        <v>0</v>
      </c>
      <c r="AO3" s="33">
        <v>5.5E-2</v>
      </c>
      <c r="AP3" s="31">
        <f t="shared" ref="AP3" si="18">IF(ISERROR(AY3*AO3),"",AY3*AO3)</f>
        <v>0.5</v>
      </c>
      <c r="AQ3" s="33">
        <v>0</v>
      </c>
      <c r="AR3" s="31">
        <f t="shared" ref="AR3" si="19">IF(ISERROR(U3*AQ3),"",U3*AQ3)</f>
        <v>0</v>
      </c>
      <c r="AS3" s="36">
        <v>0</v>
      </c>
      <c r="AT3" s="33">
        <v>0</v>
      </c>
      <c r="AU3" s="31">
        <f t="shared" ref="AU3" si="20">IF(ISERROR(AY3*AT3),"",AY3*AT3)</f>
        <v>0</v>
      </c>
      <c r="AV3" s="31">
        <f t="shared" ref="AV3" si="21">IF(ISERROR(AL3+AN3+AP3+AR3+AU3),"",AL3+AN3+AP3+AR3+AU3)</f>
        <v>0.5</v>
      </c>
      <c r="AW3" s="31">
        <f t="shared" ref="AW3" si="22">IF(ISERROR(AJ3+AV3),"",AJ3+AV3-AF3)</f>
        <v>6.52</v>
      </c>
      <c r="AX3" s="35">
        <f t="shared" ref="AX3" si="23">IF(ISERROR((AY3-AW3)/AY3),"",(AY3-AW3)/AY3)</f>
        <v>0.28899999999999998</v>
      </c>
      <c r="AY3" s="6">
        <v>9.17</v>
      </c>
      <c r="AZ3" s="27">
        <v>1108</v>
      </c>
      <c r="BA3" s="31">
        <f t="shared" ref="BA3" si="24">IF(ISERROR(AW3*AZ3),"",AW3*AZ3)</f>
        <v>7224.16</v>
      </c>
      <c r="BB3" s="31">
        <f t="shared" ref="BB3" si="25">IF(ISERROR(AY3*AZ3),"",AY3*AZ3)</f>
        <v>10160.36</v>
      </c>
    </row>
    <row r="4" spans="1:54" ht="15" customHeight="1" x14ac:dyDescent="0.25">
      <c r="A4" s="38">
        <v>3</v>
      </c>
      <c r="B4" s="39"/>
      <c r="C4" s="39"/>
      <c r="D4" s="39"/>
      <c r="E4" s="25" t="s">
        <v>4</v>
      </c>
      <c r="F4" s="25" t="s">
        <v>5</v>
      </c>
      <c r="G4" s="25" t="s">
        <v>48</v>
      </c>
      <c r="H4" s="25" t="s">
        <v>65</v>
      </c>
      <c r="I4" s="25" t="s">
        <v>71</v>
      </c>
      <c r="J4" s="25" t="s">
        <v>74</v>
      </c>
      <c r="K4" s="25" t="s">
        <v>66</v>
      </c>
      <c r="L4" s="39" t="s">
        <v>68</v>
      </c>
      <c r="M4" s="26" t="s">
        <v>60</v>
      </c>
      <c r="N4" s="25" t="s">
        <v>76</v>
      </c>
      <c r="O4" s="39" t="s">
        <v>79</v>
      </c>
      <c r="P4" s="57" t="s">
        <v>86</v>
      </c>
      <c r="Q4" s="56"/>
      <c r="R4" s="39"/>
      <c r="S4" s="25" t="s">
        <v>6</v>
      </c>
      <c r="T4" s="48"/>
      <c r="U4" s="45">
        <v>4.7699999999999996</v>
      </c>
      <c r="V4" s="25" t="s">
        <v>3</v>
      </c>
      <c r="W4" s="5">
        <v>47</v>
      </c>
      <c r="X4" s="5">
        <v>29</v>
      </c>
      <c r="Y4" s="5">
        <v>30</v>
      </c>
      <c r="Z4" s="40">
        <v>5.0999999999999996</v>
      </c>
      <c r="AA4" s="27">
        <v>6</v>
      </c>
      <c r="AB4" s="52">
        <v>4.0890000000000003E-2</v>
      </c>
      <c r="AC4" s="28">
        <v>63</v>
      </c>
      <c r="AD4" s="29">
        <f t="shared" ref="AD4" si="26">IF(AA4="","",AC4/AB4*AA4)</f>
        <v>9244</v>
      </c>
      <c r="AE4" s="30">
        <v>3500</v>
      </c>
      <c r="AF4" s="34">
        <f t="shared" ref="AF4" si="27">IF(ISERROR(AE4/AD4),"",AE4/AD4)</f>
        <v>0.38</v>
      </c>
      <c r="AG4" s="25" t="s">
        <v>63</v>
      </c>
      <c r="AH4" s="32">
        <v>0.41399999999999998</v>
      </c>
      <c r="AI4" s="31">
        <f t="shared" ref="AI4" si="28">IF(ISERROR(U4*AH4),"",U4*AH4)</f>
        <v>1.97</v>
      </c>
      <c r="AJ4" s="31">
        <f t="shared" ref="AJ4" si="29">IF(ISERROR(U4+AF4+AI4),"",U4+AF4+AI4)</f>
        <v>7.12</v>
      </c>
      <c r="AK4" s="33">
        <v>0</v>
      </c>
      <c r="AL4" s="34">
        <f t="shared" ref="AL4" si="30">IF(ISERROR(AY4*AK4),"",AY4*AK4)</f>
        <v>0</v>
      </c>
      <c r="AM4" s="33">
        <v>0</v>
      </c>
      <c r="AN4" s="34">
        <f t="shared" ref="AN4" si="31">IF(ISERROR(AY4*AM4),"",AY4*AM4)</f>
        <v>0</v>
      </c>
      <c r="AO4" s="33">
        <v>5.5E-2</v>
      </c>
      <c r="AP4" s="31">
        <f t="shared" ref="AP4" si="32">IF(ISERROR(AY4*AO4),"",AY4*AO4)</f>
        <v>0.55000000000000004</v>
      </c>
      <c r="AQ4" s="33">
        <v>0</v>
      </c>
      <c r="AR4" s="31">
        <f t="shared" ref="AR4" si="33">IF(ISERROR(U4*AQ4),"",U4*AQ4)</f>
        <v>0</v>
      </c>
      <c r="AS4" s="36">
        <v>0</v>
      </c>
      <c r="AT4" s="33">
        <v>0</v>
      </c>
      <c r="AU4" s="31">
        <f t="shared" ref="AU4" si="34">IF(ISERROR(AY4*AT4),"",AY4*AT4)</f>
        <v>0</v>
      </c>
      <c r="AV4" s="31">
        <f t="shared" ref="AV4" si="35">IF(ISERROR(AL4+AN4+AP4+AR4+AU4),"",AL4+AN4+AP4+AR4+AU4)</f>
        <v>0.55000000000000004</v>
      </c>
      <c r="AW4" s="31">
        <f t="shared" ref="AW4" si="36">IF(ISERROR(AJ4+AV4),"",AJ4+AV4-AF4)</f>
        <v>7.29</v>
      </c>
      <c r="AX4" s="35">
        <f t="shared" ref="AX4" si="37">IF(ISERROR((AY4-AW4)/AY4),"",(AY4-AW4)/AY4)</f>
        <v>0.27100000000000002</v>
      </c>
      <c r="AY4" s="6">
        <v>10</v>
      </c>
      <c r="AZ4" s="27">
        <v>1108</v>
      </c>
      <c r="BA4" s="31" t="str">
        <f>IF(ISERROR(AW4*#REF!),"",AW4*#REF!)</f>
        <v/>
      </c>
      <c r="BB4" s="31" t="str">
        <f>IF(ISERROR(AY4*#REF!),"",AY4*#REF!)</f>
        <v/>
      </c>
    </row>
    <row r="5" spans="1:54" ht="15" customHeight="1" x14ac:dyDescent="0.25">
      <c r="A5" s="38">
        <v>4</v>
      </c>
      <c r="B5" s="39"/>
      <c r="C5" s="39"/>
      <c r="D5" s="39"/>
      <c r="E5" s="25" t="s">
        <v>4</v>
      </c>
      <c r="F5" s="25" t="s">
        <v>5</v>
      </c>
      <c r="G5" s="25" t="s">
        <v>48</v>
      </c>
      <c r="H5" s="25" t="s">
        <v>65</v>
      </c>
      <c r="I5" s="25" t="s">
        <v>71</v>
      </c>
      <c r="J5" s="25" t="s">
        <v>75</v>
      </c>
      <c r="K5" s="25" t="s">
        <v>66</v>
      </c>
      <c r="L5" s="39" t="s">
        <v>68</v>
      </c>
      <c r="M5" s="39" t="s">
        <v>61</v>
      </c>
      <c r="N5" s="39" t="s">
        <v>76</v>
      </c>
      <c r="O5" s="39" t="s">
        <v>80</v>
      </c>
      <c r="P5" s="57" t="s">
        <v>87</v>
      </c>
      <c r="Q5" s="56"/>
      <c r="R5" s="39"/>
      <c r="S5" s="25" t="s">
        <v>6</v>
      </c>
      <c r="T5" s="48"/>
      <c r="U5" s="45">
        <v>5.39</v>
      </c>
      <c r="V5" s="25" t="s">
        <v>3</v>
      </c>
      <c r="W5" s="5">
        <v>47</v>
      </c>
      <c r="X5" s="5">
        <v>29</v>
      </c>
      <c r="Y5" s="5">
        <v>33</v>
      </c>
      <c r="Z5" s="40">
        <v>5.0999999999999996</v>
      </c>
      <c r="AA5" s="27">
        <v>6</v>
      </c>
      <c r="AB5" s="52">
        <f t="shared" ref="AB5" si="38">IF(W5="","",W5*X5*Y5/1000000)</f>
        <v>4.4979999999999999E-2</v>
      </c>
      <c r="AC5" s="28">
        <v>63</v>
      </c>
      <c r="AD5" s="29">
        <f t="shared" ref="AD5" si="39">IF(AA5="","",AC5/AB5*AA5)</f>
        <v>8404</v>
      </c>
      <c r="AE5" s="30">
        <v>3500</v>
      </c>
      <c r="AF5" s="34">
        <f t="shared" ref="AF5" si="40">IF(ISERROR(AE5/AD5),"",AE5/AD5)</f>
        <v>0.42</v>
      </c>
      <c r="AG5" s="25" t="s">
        <v>63</v>
      </c>
      <c r="AH5" s="32">
        <v>0.41399999999999998</v>
      </c>
      <c r="AI5" s="31">
        <f t="shared" ref="AI5" si="41">IF(ISERROR(U5*AH5),"",U5*AH5)</f>
        <v>2.23</v>
      </c>
      <c r="AJ5" s="31">
        <f t="shared" ref="AJ5" si="42">IF(ISERROR(U5+AF5+AI5),"",U5+AF5+AI5)</f>
        <v>8.0399999999999991</v>
      </c>
      <c r="AK5" s="33">
        <v>0</v>
      </c>
      <c r="AL5" s="34">
        <f t="shared" ref="AL5" si="43">IF(ISERROR(AY5*AK5),"",AY5*AK5)</f>
        <v>0</v>
      </c>
      <c r="AM5" s="33">
        <v>0</v>
      </c>
      <c r="AN5" s="34">
        <f t="shared" ref="AN5" si="44">IF(ISERROR(AY5*AM5),"",AY5*AM5)</f>
        <v>0</v>
      </c>
      <c r="AO5" s="33">
        <v>5.5E-2</v>
      </c>
      <c r="AP5" s="31">
        <f t="shared" ref="AP5" si="45">IF(ISERROR(AY5*AO5),"",AY5*AO5)</f>
        <v>0.63</v>
      </c>
      <c r="AQ5" s="33">
        <v>0</v>
      </c>
      <c r="AR5" s="31">
        <f t="shared" ref="AR5" si="46">IF(ISERROR(U5*AQ5),"",U5*AQ5)</f>
        <v>0</v>
      </c>
      <c r="AS5" s="36">
        <v>0</v>
      </c>
      <c r="AT5" s="33">
        <v>0</v>
      </c>
      <c r="AU5" s="31">
        <f t="shared" ref="AU5" si="47">IF(ISERROR(AY5*AT5),"",AY5*AT5)</f>
        <v>0</v>
      </c>
      <c r="AV5" s="31">
        <f t="shared" ref="AV5" si="48">IF(ISERROR(AL5+AN5+AP5+AR5+AU5),"",AL5+AN5+AP5+AR5+AU5)</f>
        <v>0.63</v>
      </c>
      <c r="AW5" s="31">
        <f t="shared" ref="AW5" si="49">IF(ISERROR(AJ5+AV5),"",AJ5+AV5-AF5)</f>
        <v>8.25</v>
      </c>
      <c r="AX5" s="42">
        <f t="shared" ref="AX5" si="50">IF(ISERROR((AY5-AW5)/AY5),"",(AY5-AW5)/AY5)</f>
        <v>0.28389999999999999</v>
      </c>
      <c r="AY5" s="6">
        <v>11.52</v>
      </c>
      <c r="AZ5" s="27">
        <v>1108</v>
      </c>
      <c r="BA5" s="31">
        <f t="shared" ref="BA5" si="51">IF(ISERROR(AW5*AZ5),"",AW5*AZ5)</f>
        <v>9141</v>
      </c>
      <c r="BB5" s="31">
        <f t="shared" ref="BB5" si="52">IF(ISERROR(AY5*AZ5),"",AY5*AZ5)</f>
        <v>12764.16</v>
      </c>
    </row>
    <row r="6" spans="1:54" ht="75" x14ac:dyDescent="0.25">
      <c r="A6" s="38">
        <v>5</v>
      </c>
      <c r="B6" s="39"/>
      <c r="C6" s="39"/>
      <c r="D6" s="39"/>
      <c r="E6" s="25" t="s">
        <v>4</v>
      </c>
      <c r="F6" s="25" t="s">
        <v>5</v>
      </c>
      <c r="G6" s="25" t="s">
        <v>49</v>
      </c>
      <c r="H6" s="25" t="s">
        <v>65</v>
      </c>
      <c r="I6" s="25" t="s">
        <v>81</v>
      </c>
      <c r="J6" s="25" t="s">
        <v>82</v>
      </c>
      <c r="K6" s="25" t="s">
        <v>67</v>
      </c>
      <c r="L6" s="39" t="s">
        <v>68</v>
      </c>
      <c r="M6" s="39" t="s">
        <v>62</v>
      </c>
      <c r="N6" s="39" t="s">
        <v>76</v>
      </c>
      <c r="O6" s="39" t="s">
        <v>83</v>
      </c>
      <c r="P6" s="57" t="s">
        <v>88</v>
      </c>
      <c r="Q6" s="55"/>
      <c r="R6" s="39"/>
      <c r="S6" s="25" t="s">
        <v>6</v>
      </c>
      <c r="T6" s="48"/>
      <c r="U6" s="45">
        <v>1.01</v>
      </c>
      <c r="V6" s="25" t="s">
        <v>3</v>
      </c>
      <c r="W6" s="5">
        <v>31</v>
      </c>
      <c r="X6" s="5">
        <v>25</v>
      </c>
      <c r="Y6" s="5">
        <v>26</v>
      </c>
      <c r="Z6" s="40">
        <v>5.0999999999999996</v>
      </c>
      <c r="AA6" s="5">
        <v>12</v>
      </c>
      <c r="AB6" s="52">
        <f t="shared" ref="AB6" si="53">IF(W6="","",W6*X6*Y6/1000000)</f>
        <v>2.0150000000000001E-2</v>
      </c>
      <c r="AC6" s="28">
        <v>63</v>
      </c>
      <c r="AD6" s="29">
        <f t="shared" ref="AD6" si="54">IF(AA6="","",AC6/AB6*AA6)</f>
        <v>37519</v>
      </c>
      <c r="AE6" s="30">
        <v>3500</v>
      </c>
      <c r="AF6" s="34">
        <f t="shared" ref="AF6" si="55">IF(ISERROR(AE6/AD6),"",AE6/AD6)</f>
        <v>0.09</v>
      </c>
      <c r="AG6" s="39" t="s">
        <v>64</v>
      </c>
      <c r="AH6" s="41">
        <v>0.41399999999999998</v>
      </c>
      <c r="AI6" s="31">
        <f t="shared" ref="AI6" si="56">IF(ISERROR(U6*AH6),"",U6*AH6)</f>
        <v>0.42</v>
      </c>
      <c r="AJ6" s="31">
        <f t="shared" ref="AJ6" si="57">IF(ISERROR(U6+AF6+AI6),"",U6+AF6+AI6)</f>
        <v>1.52</v>
      </c>
      <c r="AK6" s="33">
        <v>0</v>
      </c>
      <c r="AL6" s="34">
        <f t="shared" ref="AL6" si="58">IF(ISERROR(AY6*AK6),"",AY6*AK6)</f>
        <v>0</v>
      </c>
      <c r="AM6" s="33">
        <v>0</v>
      </c>
      <c r="AN6" s="34">
        <f t="shared" ref="AN6" si="59">IF(ISERROR(AY6*AM6),"",AY6*AM6)</f>
        <v>0</v>
      </c>
      <c r="AO6" s="33">
        <v>5.5E-2</v>
      </c>
      <c r="AP6" s="31">
        <f t="shared" ref="AP6" si="60">IF(ISERROR(AY6*AO6),"",AY6*AO6)</f>
        <v>0.12</v>
      </c>
      <c r="AQ6" s="33">
        <v>0</v>
      </c>
      <c r="AR6" s="31">
        <f t="shared" ref="AR6" si="61">IF(ISERROR(U6*AQ6),"",U6*AQ6)</f>
        <v>0</v>
      </c>
      <c r="AS6" s="36">
        <v>0</v>
      </c>
      <c r="AT6" s="33">
        <v>0</v>
      </c>
      <c r="AU6" s="31">
        <f t="shared" ref="AU6" si="62">IF(ISERROR(AY6*AT6),"",AY6*AT6)</f>
        <v>0</v>
      </c>
      <c r="AV6" s="31">
        <f t="shared" ref="AV6" si="63">IF(ISERROR(AL6+AN6+AP6+AR6+AU6),"",AL6+AN6+AP6+AR6+AU6)</f>
        <v>0.12</v>
      </c>
      <c r="AW6" s="31">
        <f t="shared" ref="AW6" si="64">IF(ISERROR(AJ6+AV6),"",AJ6+AV6-AF6)</f>
        <v>1.55</v>
      </c>
      <c r="AX6" s="42">
        <f t="shared" ref="AX6" si="65">IF(ISERROR((AY6-AW6)/AY6),"",(AY6-AW6)/AY6)</f>
        <v>0.28239999999999998</v>
      </c>
      <c r="AY6" s="6">
        <v>2.16</v>
      </c>
      <c r="AZ6" s="27">
        <v>1108</v>
      </c>
      <c r="BA6" s="31">
        <f t="shared" ref="BA6" si="66">IF(ISERROR(AW6*AZ6),"",AW6*AZ6)</f>
        <v>1717.4</v>
      </c>
      <c r="BB6" s="31">
        <f t="shared" ref="BB6" si="67">IF(ISERROR(AY6*AZ6),"",AY6*AZ6)</f>
        <v>2393.2800000000002</v>
      </c>
    </row>
  </sheetData>
  <sheetProtection insertRows="0" deleteRows="0" sort="0"/>
  <protectedRanges>
    <protectedRange sqref="E7:K215 U3:V3 E5:G6 U2:Z2 Z3 U6:AD6 M7:AY215 AF6:AX6 A2:G4 AB2:AD5 I2:K6 AF2:AF5 AI2:AX5 U4:Z5 Q2:S6 M2:O6 A5:D215" name="Range1"/>
    <protectedRange sqref="W3:Y3" name="Range1_2"/>
    <protectedRange sqref="AE2:AE6" name="Range1_3"/>
    <protectedRange sqref="AZ2:AZ6" name="Range1_6"/>
    <protectedRange sqref="L2:L251" name="Range1_1"/>
    <protectedRange sqref="H2:H6" name="Range1_5"/>
  </protectedRanges>
  <phoneticPr fontId="8" type="noConversion"/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100-000002000000}">
          <x14:formula1>
            <xm:f>#REF!</xm:f>
          </x14:formula1>
          <xm:sqref>F2:F6</xm:sqref>
        </x14:dataValidation>
        <x14:dataValidation type="list" allowBlank="1" showInputMessage="1" showErrorMessage="1" xr:uid="{00000000-0002-0000-0100-000003000000}">
          <x14:formula1>
            <xm:f>#REF!</xm:f>
          </x14:formula1>
          <xm:sqref>G2:G6</xm:sqref>
        </x14:dataValidation>
        <x14:dataValidation type="list" allowBlank="1" showInputMessage="1" showErrorMessage="1" xr:uid="{00000000-0002-0000-0100-000004000000}">
          <x14:formula1>
            <xm:f>#REF!</xm:f>
          </x14:formula1>
          <xm:sqref>E2:E6</xm:sqref>
        </x14:dataValidation>
        <x14:dataValidation type="list" allowBlank="1" showInputMessage="1" showErrorMessage="1" xr:uid="{00000000-0002-0000-0100-000000000000}">
          <x14:formula1>
            <xm:f>#REF!</xm:f>
          </x14:formula1>
          <xm:sqref>S2:S6</xm:sqref>
        </x14:dataValidation>
        <x14:dataValidation type="list" allowBlank="1" showInputMessage="1" showErrorMessage="1" xr:uid="{00000000-0002-0000-0100-000001000000}">
          <x14:formula1>
            <xm:f>#REF!</xm:f>
          </x14:formula1>
          <xm:sqref>V2:V6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2025-03-10T18:28:45Z</dcterms:created>
  <dcterms:modified xsi:type="dcterms:W3CDTF">2025-10-27T07:09:47Z</dcterms:modified>
</cp:coreProperties>
</file>