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5368258F-252D-42CB-8CB8-8603805FD64D}" xr6:coauthVersionLast="47" xr6:coauthVersionMax="47" xr10:uidLastSave="{00000000-0000-0000-0000-000000000000}"/>
  <bookViews>
    <workbookView xWindow="-110" yWindow="-110" windowWidth="19420" windowHeight="11500" xr2:uid="{19859EAF-FBF9-4143-BAEF-0C10B4172963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3" i="1" l="1"/>
  <c r="AW53" i="1"/>
  <c r="AU53" i="1"/>
  <c r="AK53" i="1" s="1"/>
  <c r="AP53" i="1"/>
  <c r="AQ53" i="1" s="1"/>
  <c r="AM53" i="1"/>
  <c r="AJ53" i="1"/>
  <c r="AH53" i="1"/>
  <c r="AE53" i="1"/>
  <c r="Z53" i="1"/>
  <c r="AB53" i="1" s="1"/>
  <c r="AF53" i="1" s="1"/>
  <c r="AR53" i="1" s="1"/>
  <c r="X53" i="1"/>
  <c r="BB52" i="1"/>
  <c r="AX52" i="1"/>
  <c r="AW52" i="1"/>
  <c r="AU52" i="1"/>
  <c r="AP52" i="1"/>
  <c r="AM52" i="1"/>
  <c r="AK52" i="1"/>
  <c r="AJ52" i="1"/>
  <c r="AH52" i="1"/>
  <c r="AE52" i="1"/>
  <c r="AF52" i="1" s="1"/>
  <c r="AB52" i="1"/>
  <c r="Z52" i="1"/>
  <c r="X52" i="1"/>
  <c r="BB51" i="1"/>
  <c r="AW51" i="1"/>
  <c r="AU51" i="1"/>
  <c r="AP51" i="1"/>
  <c r="AM51" i="1"/>
  <c r="AJ51" i="1"/>
  <c r="AH51" i="1"/>
  <c r="AE51" i="1"/>
  <c r="Z51" i="1"/>
  <c r="AB51" i="1" s="1"/>
  <c r="AF51" i="1" s="1"/>
  <c r="X51" i="1"/>
  <c r="BB50" i="1"/>
  <c r="AX50" i="1"/>
  <c r="AW50" i="1"/>
  <c r="AU50" i="1"/>
  <c r="AP50" i="1"/>
  <c r="AM50" i="1"/>
  <c r="AK50" i="1"/>
  <c r="AJ50" i="1"/>
  <c r="AH50" i="1"/>
  <c r="AQ50" i="1" s="1"/>
  <c r="AE50" i="1"/>
  <c r="AF50" i="1" s="1"/>
  <c r="AR50" i="1" s="1"/>
  <c r="AS50" i="1" s="1"/>
  <c r="AB50" i="1"/>
  <c r="Z50" i="1"/>
  <c r="X50" i="1"/>
  <c r="BB49" i="1"/>
  <c r="AW49" i="1"/>
  <c r="AU49" i="1"/>
  <c r="AK49" i="1" s="1"/>
  <c r="AP49" i="1"/>
  <c r="AQ49" i="1" s="1"/>
  <c r="AM49" i="1"/>
  <c r="AJ49" i="1"/>
  <c r="AH49" i="1"/>
  <c r="AE49" i="1"/>
  <c r="Z49" i="1"/>
  <c r="AB49" i="1" s="1"/>
  <c r="AF49" i="1" s="1"/>
  <c r="AR49" i="1" s="1"/>
  <c r="X49" i="1"/>
  <c r="BB48" i="1"/>
  <c r="AX48" i="1"/>
  <c r="AW48" i="1"/>
  <c r="AU48" i="1"/>
  <c r="AP48" i="1"/>
  <c r="AM48" i="1"/>
  <c r="AK48" i="1"/>
  <c r="AJ48" i="1"/>
  <c r="AH48" i="1"/>
  <c r="AE48" i="1"/>
  <c r="AF48" i="1" s="1"/>
  <c r="AB48" i="1"/>
  <c r="Z48" i="1"/>
  <c r="X48" i="1"/>
  <c r="BB47" i="1"/>
  <c r="AW47" i="1"/>
  <c r="AU47" i="1"/>
  <c r="AP47" i="1"/>
  <c r="AM47" i="1"/>
  <c r="AJ47" i="1"/>
  <c r="AH47" i="1"/>
  <c r="AE47" i="1"/>
  <c r="Z47" i="1"/>
  <c r="AB47" i="1" s="1"/>
  <c r="AF47" i="1" s="1"/>
  <c r="X47" i="1"/>
  <c r="BB46" i="1"/>
  <c r="AX46" i="1"/>
  <c r="AW46" i="1"/>
  <c r="AU46" i="1"/>
  <c r="AP46" i="1"/>
  <c r="AM46" i="1"/>
  <c r="AK46" i="1"/>
  <c r="AJ46" i="1"/>
  <c r="AH46" i="1"/>
  <c r="AQ46" i="1" s="1"/>
  <c r="AE46" i="1"/>
  <c r="AF46" i="1" s="1"/>
  <c r="AR46" i="1" s="1"/>
  <c r="AS46" i="1" s="1"/>
  <c r="AB46" i="1"/>
  <c r="Z46" i="1"/>
  <c r="X46" i="1"/>
  <c r="BB45" i="1"/>
  <c r="AW45" i="1"/>
  <c r="AU45" i="1"/>
  <c r="AK45" i="1" s="1"/>
  <c r="AP45" i="1"/>
  <c r="AQ45" i="1" s="1"/>
  <c r="AM45" i="1"/>
  <c r="AJ45" i="1"/>
  <c r="AH45" i="1"/>
  <c r="AE45" i="1"/>
  <c r="Z45" i="1"/>
  <c r="AB45" i="1" s="1"/>
  <c r="AF45" i="1" s="1"/>
  <c r="AR45" i="1" s="1"/>
  <c r="X45" i="1"/>
  <c r="BB44" i="1"/>
  <c r="AX44" i="1"/>
  <c r="AW44" i="1"/>
  <c r="AU44" i="1"/>
  <c r="AP44" i="1"/>
  <c r="AM44" i="1"/>
  <c r="AK44" i="1"/>
  <c r="AJ44" i="1"/>
  <c r="AH44" i="1"/>
  <c r="AE44" i="1"/>
  <c r="AF44" i="1" s="1"/>
  <c r="AB44" i="1"/>
  <c r="Z44" i="1"/>
  <c r="X44" i="1"/>
  <c r="BB43" i="1"/>
  <c r="AW43" i="1"/>
  <c r="AU43" i="1"/>
  <c r="AP43" i="1"/>
  <c r="AM43" i="1"/>
  <c r="AJ43" i="1"/>
  <c r="AH43" i="1"/>
  <c r="AE43" i="1"/>
  <c r="Z43" i="1"/>
  <c r="AB43" i="1" s="1"/>
  <c r="AF43" i="1" s="1"/>
  <c r="X43" i="1"/>
  <c r="BB42" i="1"/>
  <c r="AX42" i="1"/>
  <c r="AW42" i="1"/>
  <c r="AU42" i="1"/>
  <c r="AP42" i="1"/>
  <c r="AM42" i="1"/>
  <c r="AK42" i="1"/>
  <c r="AJ42" i="1"/>
  <c r="AH42" i="1"/>
  <c r="AQ42" i="1" s="1"/>
  <c r="AE42" i="1"/>
  <c r="AF42" i="1" s="1"/>
  <c r="AR42" i="1" s="1"/>
  <c r="AS42" i="1" s="1"/>
  <c r="AB42" i="1"/>
  <c r="Z42" i="1"/>
  <c r="X42" i="1"/>
  <c r="BB41" i="1"/>
  <c r="AW41" i="1"/>
  <c r="AU41" i="1"/>
  <c r="AK41" i="1" s="1"/>
  <c r="AP41" i="1"/>
  <c r="AQ41" i="1" s="1"/>
  <c r="AM41" i="1"/>
  <c r="AJ41" i="1"/>
  <c r="AH41" i="1"/>
  <c r="AE41" i="1"/>
  <c r="Z41" i="1"/>
  <c r="AB41" i="1" s="1"/>
  <c r="AF41" i="1" s="1"/>
  <c r="AR41" i="1" s="1"/>
  <c r="X41" i="1"/>
  <c r="BB40" i="1"/>
  <c r="AX40" i="1"/>
  <c r="AW40" i="1"/>
  <c r="AU40" i="1"/>
  <c r="AP40" i="1"/>
  <c r="AM40" i="1"/>
  <c r="AK40" i="1"/>
  <c r="AJ40" i="1"/>
  <c r="AH40" i="1"/>
  <c r="AE40" i="1"/>
  <c r="AF40" i="1" s="1"/>
  <c r="AB40" i="1"/>
  <c r="Z40" i="1"/>
  <c r="X40" i="1"/>
  <c r="BB39" i="1"/>
  <c r="AW39" i="1"/>
  <c r="AU39" i="1"/>
  <c r="AP39" i="1"/>
  <c r="AM39" i="1"/>
  <c r="AJ39" i="1"/>
  <c r="AH39" i="1"/>
  <c r="AE39" i="1"/>
  <c r="Z39" i="1"/>
  <c r="AB39" i="1" s="1"/>
  <c r="AF39" i="1" s="1"/>
  <c r="X39" i="1"/>
  <c r="BB38" i="1"/>
  <c r="BA38" i="1"/>
  <c r="AX38" i="1"/>
  <c r="AW38" i="1"/>
  <c r="AU38" i="1"/>
  <c r="AP38" i="1"/>
  <c r="AM38" i="1"/>
  <c r="AK38" i="1"/>
  <c r="AJ38" i="1"/>
  <c r="AH38" i="1"/>
  <c r="AQ38" i="1" s="1"/>
  <c r="AE38" i="1"/>
  <c r="AF38" i="1" s="1"/>
  <c r="AR38" i="1" s="1"/>
  <c r="AS38" i="1" s="1"/>
  <c r="AB38" i="1"/>
  <c r="Z38" i="1"/>
  <c r="X38" i="1"/>
  <c r="BB37" i="1"/>
  <c r="AW37" i="1"/>
  <c r="AU37" i="1"/>
  <c r="AK37" i="1" s="1"/>
  <c r="AP37" i="1"/>
  <c r="AQ37" i="1" s="1"/>
  <c r="AM37" i="1"/>
  <c r="AJ37" i="1"/>
  <c r="AH37" i="1"/>
  <c r="AE37" i="1"/>
  <c r="Z37" i="1"/>
  <c r="AB37" i="1" s="1"/>
  <c r="X37" i="1"/>
  <c r="BB36" i="1"/>
  <c r="AX36" i="1"/>
  <c r="AW36" i="1"/>
  <c r="AU36" i="1"/>
  <c r="AP36" i="1"/>
  <c r="AM36" i="1"/>
  <c r="AK36" i="1"/>
  <c r="AJ36" i="1"/>
  <c r="AH36" i="1"/>
  <c r="AE36" i="1"/>
  <c r="AF36" i="1" s="1"/>
  <c r="AB36" i="1"/>
  <c r="Z36" i="1"/>
  <c r="X36" i="1"/>
  <c r="BB35" i="1"/>
  <c r="AW35" i="1"/>
  <c r="AU35" i="1"/>
  <c r="AP35" i="1"/>
  <c r="AM35" i="1"/>
  <c r="AJ35" i="1"/>
  <c r="AH35" i="1"/>
  <c r="AE35" i="1"/>
  <c r="Z35" i="1"/>
  <c r="AB35" i="1" s="1"/>
  <c r="AF35" i="1" s="1"/>
  <c r="X35" i="1"/>
  <c r="BB34" i="1"/>
  <c r="BA34" i="1"/>
  <c r="AX34" i="1"/>
  <c r="AW34" i="1"/>
  <c r="AU34" i="1"/>
  <c r="AP34" i="1"/>
  <c r="AM34" i="1"/>
  <c r="AK34" i="1"/>
  <c r="AJ34" i="1"/>
  <c r="AH34" i="1"/>
  <c r="AQ34" i="1" s="1"/>
  <c r="AE34" i="1"/>
  <c r="AF34" i="1" s="1"/>
  <c r="AR34" i="1" s="1"/>
  <c r="AS34" i="1" s="1"/>
  <c r="AB34" i="1"/>
  <c r="Z34" i="1"/>
  <c r="X34" i="1"/>
  <c r="BB33" i="1"/>
  <c r="AW33" i="1"/>
  <c r="AU33" i="1"/>
  <c r="AK33" i="1" s="1"/>
  <c r="AP33" i="1"/>
  <c r="AQ33" i="1" s="1"/>
  <c r="AM33" i="1"/>
  <c r="AJ33" i="1"/>
  <c r="AH33" i="1"/>
  <c r="AE33" i="1"/>
  <c r="Z33" i="1"/>
  <c r="AB33" i="1" s="1"/>
  <c r="AF33" i="1" s="1"/>
  <c r="X33" i="1"/>
  <c r="BB32" i="1"/>
  <c r="AX32" i="1"/>
  <c r="AW32" i="1"/>
  <c r="AU32" i="1"/>
  <c r="AP32" i="1"/>
  <c r="AM32" i="1"/>
  <c r="AK32" i="1"/>
  <c r="AJ32" i="1"/>
  <c r="AH32" i="1"/>
  <c r="AE32" i="1"/>
  <c r="AF32" i="1" s="1"/>
  <c r="AB32" i="1"/>
  <c r="Z32" i="1"/>
  <c r="X32" i="1"/>
  <c r="BB31" i="1"/>
  <c r="AW31" i="1"/>
  <c r="AU31" i="1"/>
  <c r="AP31" i="1"/>
  <c r="AM31" i="1"/>
  <c r="AJ31" i="1"/>
  <c r="AH31" i="1"/>
  <c r="AE31" i="1"/>
  <c r="Z31" i="1"/>
  <c r="AB31" i="1" s="1"/>
  <c r="AF31" i="1" s="1"/>
  <c r="X31" i="1"/>
  <c r="BB30" i="1"/>
  <c r="BA30" i="1"/>
  <c r="AX30" i="1"/>
  <c r="AW30" i="1"/>
  <c r="AU30" i="1"/>
  <c r="AP30" i="1"/>
  <c r="AM30" i="1"/>
  <c r="AK30" i="1"/>
  <c r="AJ30" i="1"/>
  <c r="AH30" i="1"/>
  <c r="AQ30" i="1" s="1"/>
  <c r="AE30" i="1"/>
  <c r="AF30" i="1" s="1"/>
  <c r="AR30" i="1" s="1"/>
  <c r="AS30" i="1" s="1"/>
  <c r="AB30" i="1"/>
  <c r="Z30" i="1"/>
  <c r="X30" i="1"/>
  <c r="BB29" i="1"/>
  <c r="AW29" i="1"/>
  <c r="AU29" i="1"/>
  <c r="AK29" i="1" s="1"/>
  <c r="AP29" i="1"/>
  <c r="AQ29" i="1" s="1"/>
  <c r="AM29" i="1"/>
  <c r="AJ29" i="1"/>
  <c r="AH29" i="1"/>
  <c r="AE29" i="1"/>
  <c r="Z29" i="1"/>
  <c r="AB29" i="1" s="1"/>
  <c r="AF29" i="1" s="1"/>
  <c r="X29" i="1"/>
  <c r="BB28" i="1"/>
  <c r="AX28" i="1"/>
  <c r="AW28" i="1"/>
  <c r="AU28" i="1"/>
  <c r="AP28" i="1"/>
  <c r="AM28" i="1"/>
  <c r="AK28" i="1"/>
  <c r="AJ28" i="1"/>
  <c r="AH28" i="1"/>
  <c r="AE28" i="1"/>
  <c r="AF28" i="1" s="1"/>
  <c r="AB28" i="1"/>
  <c r="Z28" i="1"/>
  <c r="X28" i="1"/>
  <c r="BB27" i="1"/>
  <c r="AW27" i="1"/>
  <c r="AU27" i="1"/>
  <c r="AP27" i="1"/>
  <c r="AM27" i="1"/>
  <c r="AJ27" i="1"/>
  <c r="AH27" i="1"/>
  <c r="AE27" i="1"/>
  <c r="Z27" i="1"/>
  <c r="AB27" i="1" s="1"/>
  <c r="AF27" i="1" s="1"/>
  <c r="X27" i="1"/>
  <c r="BB26" i="1"/>
  <c r="BA26" i="1"/>
  <c r="AX26" i="1"/>
  <c r="AW26" i="1"/>
  <c r="AU26" i="1"/>
  <c r="AP26" i="1"/>
  <c r="AM26" i="1"/>
  <c r="AK26" i="1"/>
  <c r="AJ26" i="1"/>
  <c r="AH26" i="1"/>
  <c r="AQ26" i="1" s="1"/>
  <c r="AE26" i="1"/>
  <c r="AF26" i="1" s="1"/>
  <c r="AR26" i="1" s="1"/>
  <c r="AS26" i="1" s="1"/>
  <c r="AB26" i="1"/>
  <c r="Z26" i="1"/>
  <c r="X26" i="1"/>
  <c r="BB25" i="1"/>
  <c r="AW25" i="1"/>
  <c r="AU25" i="1"/>
  <c r="AK25" i="1" s="1"/>
  <c r="AP25" i="1"/>
  <c r="AQ25" i="1" s="1"/>
  <c r="AM25" i="1"/>
  <c r="AJ25" i="1"/>
  <c r="AH25" i="1"/>
  <c r="AE25" i="1"/>
  <c r="Z25" i="1"/>
  <c r="AB25" i="1" s="1"/>
  <c r="AF25" i="1" s="1"/>
  <c r="AR25" i="1" s="1"/>
  <c r="X25" i="1"/>
  <c r="BB24" i="1"/>
  <c r="AX24" i="1"/>
  <c r="AW24" i="1"/>
  <c r="AU24" i="1"/>
  <c r="AP24" i="1"/>
  <c r="AM24" i="1"/>
  <c r="AK24" i="1"/>
  <c r="AJ24" i="1"/>
  <c r="AH24" i="1"/>
  <c r="AE24" i="1"/>
  <c r="AF24" i="1" s="1"/>
  <c r="AB24" i="1"/>
  <c r="Z24" i="1"/>
  <c r="X24" i="1"/>
  <c r="BB23" i="1"/>
  <c r="AW23" i="1"/>
  <c r="AU23" i="1"/>
  <c r="AK23" i="1" s="1"/>
  <c r="AQ23" i="1" s="1"/>
  <c r="AP23" i="1"/>
  <c r="AM23" i="1"/>
  <c r="AJ23" i="1"/>
  <c r="AH23" i="1"/>
  <c r="AE23" i="1"/>
  <c r="Z23" i="1"/>
  <c r="AB23" i="1" s="1"/>
  <c r="AF23" i="1" s="1"/>
  <c r="X23" i="1"/>
  <c r="BB22" i="1"/>
  <c r="AX22" i="1"/>
  <c r="AW22" i="1"/>
  <c r="AU22" i="1"/>
  <c r="AP22" i="1"/>
  <c r="AM22" i="1"/>
  <c r="AK22" i="1"/>
  <c r="AJ22" i="1"/>
  <c r="AH22" i="1"/>
  <c r="AQ22" i="1" s="1"/>
  <c r="AE22" i="1"/>
  <c r="AB22" i="1"/>
  <c r="AF22" i="1" s="1"/>
  <c r="AR22" i="1" s="1"/>
  <c r="Z22" i="1"/>
  <c r="X22" i="1"/>
  <c r="BB21" i="1"/>
  <c r="AW21" i="1"/>
  <c r="AU21" i="1"/>
  <c r="AK21" i="1" s="1"/>
  <c r="AP21" i="1"/>
  <c r="AM21" i="1"/>
  <c r="AQ21" i="1" s="1"/>
  <c r="AJ21" i="1"/>
  <c r="AH21" i="1"/>
  <c r="AE21" i="1"/>
  <c r="Z21" i="1"/>
  <c r="AB21" i="1" s="1"/>
  <c r="AF21" i="1" s="1"/>
  <c r="AR21" i="1" s="1"/>
  <c r="X21" i="1"/>
  <c r="BB20" i="1"/>
  <c r="AX20" i="1"/>
  <c r="AW20" i="1"/>
  <c r="AU20" i="1"/>
  <c r="AP20" i="1"/>
  <c r="AQ20" i="1" s="1"/>
  <c r="AM20" i="1"/>
  <c r="AK20" i="1"/>
  <c r="AJ20" i="1"/>
  <c r="AH20" i="1"/>
  <c r="AE20" i="1"/>
  <c r="AB20" i="1"/>
  <c r="AF20" i="1" s="1"/>
  <c r="Z20" i="1"/>
  <c r="X20" i="1"/>
  <c r="BB19" i="1"/>
  <c r="AX19" i="1"/>
  <c r="AW19" i="1"/>
  <c r="AU19" i="1"/>
  <c r="AK19" i="1" s="1"/>
  <c r="AP19" i="1"/>
  <c r="AM19" i="1"/>
  <c r="AQ19" i="1" s="1"/>
  <c r="AJ19" i="1"/>
  <c r="AH19" i="1"/>
  <c r="AE19" i="1"/>
  <c r="AB19" i="1"/>
  <c r="AF19" i="1" s="1"/>
  <c r="AR19" i="1" s="1"/>
  <c r="Z19" i="1"/>
  <c r="X19" i="1"/>
  <c r="BB18" i="1"/>
  <c r="AX18" i="1"/>
  <c r="AW18" i="1"/>
  <c r="AU18" i="1"/>
  <c r="AP18" i="1"/>
  <c r="AM18" i="1"/>
  <c r="AK18" i="1"/>
  <c r="AJ18" i="1"/>
  <c r="AQ18" i="1" s="1"/>
  <c r="AH18" i="1"/>
  <c r="AE18" i="1"/>
  <c r="AB18" i="1"/>
  <c r="AF18" i="1" s="1"/>
  <c r="AR18" i="1" s="1"/>
  <c r="Z18" i="1"/>
  <c r="X18" i="1"/>
  <c r="BB17" i="1"/>
  <c r="AW17" i="1"/>
  <c r="AU17" i="1"/>
  <c r="AK17" i="1" s="1"/>
  <c r="AQ17" i="1" s="1"/>
  <c r="AP17" i="1"/>
  <c r="AM17" i="1"/>
  <c r="AJ17" i="1"/>
  <c r="AH17" i="1"/>
  <c r="AE17" i="1"/>
  <c r="AB17" i="1"/>
  <c r="AF17" i="1" s="1"/>
  <c r="AR17" i="1" s="1"/>
  <c r="BA17" i="1" s="1"/>
  <c r="Z17" i="1"/>
  <c r="X17" i="1"/>
  <c r="BB16" i="1"/>
  <c r="AX16" i="1"/>
  <c r="AW16" i="1"/>
  <c r="AU16" i="1"/>
  <c r="AP16" i="1"/>
  <c r="AM16" i="1"/>
  <c r="AK16" i="1"/>
  <c r="AJ16" i="1"/>
  <c r="AH16" i="1"/>
  <c r="AQ16" i="1" s="1"/>
  <c r="AF16" i="1"/>
  <c r="AR16" i="1" s="1"/>
  <c r="AE16" i="1"/>
  <c r="AB16" i="1"/>
  <c r="Z16" i="1"/>
  <c r="X16" i="1"/>
  <c r="BB15" i="1"/>
  <c r="AW15" i="1"/>
  <c r="AU15" i="1"/>
  <c r="AP15" i="1"/>
  <c r="AM15" i="1"/>
  <c r="AJ15" i="1"/>
  <c r="AH15" i="1"/>
  <c r="AE15" i="1"/>
  <c r="Z15" i="1"/>
  <c r="AB15" i="1" s="1"/>
  <c r="AF15" i="1" s="1"/>
  <c r="X15" i="1"/>
  <c r="BB14" i="1"/>
  <c r="AX14" i="1"/>
  <c r="AW14" i="1"/>
  <c r="AU14" i="1"/>
  <c r="AP14" i="1"/>
  <c r="AM14" i="1"/>
  <c r="AK14" i="1"/>
  <c r="AJ14" i="1"/>
  <c r="AH14" i="1"/>
  <c r="AQ14" i="1" s="1"/>
  <c r="AE14" i="1"/>
  <c r="AB14" i="1"/>
  <c r="AF14" i="1" s="1"/>
  <c r="AR14" i="1" s="1"/>
  <c r="Z14" i="1"/>
  <c r="X14" i="1"/>
  <c r="BB13" i="1"/>
  <c r="AW13" i="1"/>
  <c r="AU13" i="1"/>
  <c r="AK13" i="1" s="1"/>
  <c r="AQ13" i="1"/>
  <c r="AP13" i="1"/>
  <c r="AM13" i="1"/>
  <c r="AJ13" i="1"/>
  <c r="AH13" i="1"/>
  <c r="AE13" i="1"/>
  <c r="Z13" i="1"/>
  <c r="AB13" i="1" s="1"/>
  <c r="AF13" i="1" s="1"/>
  <c r="X13" i="1"/>
  <c r="BB12" i="1"/>
  <c r="AX12" i="1"/>
  <c r="AW12" i="1"/>
  <c r="AU12" i="1"/>
  <c r="AQ12" i="1"/>
  <c r="AP12" i="1"/>
  <c r="AM12" i="1"/>
  <c r="AK12" i="1"/>
  <c r="AJ12" i="1"/>
  <c r="AH12" i="1"/>
  <c r="AE12" i="1"/>
  <c r="AB12" i="1"/>
  <c r="AF12" i="1" s="1"/>
  <c r="Z12" i="1"/>
  <c r="X12" i="1"/>
  <c r="BB11" i="1"/>
  <c r="AX11" i="1"/>
  <c r="AW11" i="1"/>
  <c r="AU11" i="1"/>
  <c r="AK11" i="1" s="1"/>
  <c r="AP11" i="1"/>
  <c r="AM11" i="1"/>
  <c r="AQ11" i="1" s="1"/>
  <c r="AJ11" i="1"/>
  <c r="AH11" i="1"/>
  <c r="AE11" i="1"/>
  <c r="AB11" i="1"/>
  <c r="AF11" i="1" s="1"/>
  <c r="AR11" i="1" s="1"/>
  <c r="Z11" i="1"/>
  <c r="X11" i="1"/>
  <c r="BB10" i="1"/>
  <c r="AX10" i="1"/>
  <c r="AW10" i="1"/>
  <c r="AU10" i="1"/>
  <c r="AP10" i="1"/>
  <c r="AM10" i="1"/>
  <c r="AK10" i="1"/>
  <c r="AJ10" i="1"/>
  <c r="AQ10" i="1" s="1"/>
  <c r="AH10" i="1"/>
  <c r="AE10" i="1"/>
  <c r="AB10" i="1"/>
  <c r="AF10" i="1" s="1"/>
  <c r="Z10" i="1"/>
  <c r="X10" i="1"/>
  <c r="BB9" i="1"/>
  <c r="AW9" i="1"/>
  <c r="AU9" i="1"/>
  <c r="AK9" i="1" s="1"/>
  <c r="AQ9" i="1" s="1"/>
  <c r="AP9" i="1"/>
  <c r="AM9" i="1"/>
  <c r="AJ9" i="1"/>
  <c r="AH9" i="1"/>
  <c r="AE9" i="1"/>
  <c r="Z9" i="1"/>
  <c r="AB9" i="1" s="1"/>
  <c r="AF9" i="1" s="1"/>
  <c r="AR9" i="1" s="1"/>
  <c r="X9" i="1"/>
  <c r="BB8" i="1"/>
  <c r="AX8" i="1"/>
  <c r="AW8" i="1"/>
  <c r="AU8" i="1"/>
  <c r="AP8" i="1"/>
  <c r="AM8" i="1"/>
  <c r="AK8" i="1"/>
  <c r="AJ8" i="1"/>
  <c r="AH8" i="1"/>
  <c r="AQ8" i="1" s="1"/>
  <c r="AE8" i="1"/>
  <c r="AF8" i="1" s="1"/>
  <c r="AR8" i="1" s="1"/>
  <c r="AB8" i="1"/>
  <c r="Z8" i="1"/>
  <c r="X8" i="1"/>
  <c r="BB7" i="1"/>
  <c r="AU7" i="1"/>
  <c r="AP7" i="1"/>
  <c r="AM7" i="1"/>
  <c r="AK7" i="1"/>
  <c r="AJ7" i="1"/>
  <c r="AH7" i="1"/>
  <c r="AQ7" i="1" s="1"/>
  <c r="AE7" i="1"/>
  <c r="BB6" i="1"/>
  <c r="AZ6" i="1"/>
  <c r="AW6" i="1"/>
  <c r="AU6" i="1"/>
  <c r="AX6" i="1" s="1"/>
  <c r="AP6" i="1"/>
  <c r="AM6" i="1"/>
  <c r="AK6" i="1"/>
  <c r="AJ6" i="1"/>
  <c r="AQ6" i="1" s="1"/>
  <c r="AH6" i="1"/>
  <c r="AE6" i="1"/>
  <c r="X6" i="1"/>
  <c r="Z6" i="1" s="1"/>
  <c r="AB6" i="1" s="1"/>
  <c r="AF6" i="1" s="1"/>
  <c r="AR6" i="1" s="1"/>
  <c r="AZ5" i="1"/>
  <c r="BB5" i="1" s="1"/>
  <c r="AW5" i="1"/>
  <c r="AU5" i="1"/>
  <c r="AK5" i="1" s="1"/>
  <c r="AP5" i="1"/>
  <c r="AM5" i="1"/>
  <c r="AJ5" i="1"/>
  <c r="AH5" i="1"/>
  <c r="AE5" i="1"/>
  <c r="Z5" i="1"/>
  <c r="AB5" i="1" s="1"/>
  <c r="AF5" i="1" s="1"/>
  <c r="X5" i="1"/>
  <c r="BB4" i="1"/>
  <c r="AW4" i="1"/>
  <c r="AU4" i="1"/>
  <c r="AK4" i="1" s="1"/>
  <c r="AQ4" i="1" s="1"/>
  <c r="AP4" i="1"/>
  <c r="AM4" i="1"/>
  <c r="AJ4" i="1"/>
  <c r="AH4" i="1"/>
  <c r="AE4" i="1"/>
  <c r="X4" i="1"/>
  <c r="Z4" i="1" s="1"/>
  <c r="AB4" i="1" s="1"/>
  <c r="AF4" i="1" s="1"/>
  <c r="AR4" i="1" s="1"/>
  <c r="AS14" i="1" l="1"/>
  <c r="BA14" i="1"/>
  <c r="BA4" i="1"/>
  <c r="AS4" i="1"/>
  <c r="AS22" i="1"/>
  <c r="BA22" i="1"/>
  <c r="AR51" i="1"/>
  <c r="BA9" i="1"/>
  <c r="AS9" i="1"/>
  <c r="AS11" i="1"/>
  <c r="BA11" i="1"/>
  <c r="BA25" i="1"/>
  <c r="AS25" i="1"/>
  <c r="AS8" i="1"/>
  <c r="BA8" i="1"/>
  <c r="AS19" i="1"/>
  <c r="BA19" i="1"/>
  <c r="AR47" i="1"/>
  <c r="BA41" i="1"/>
  <c r="AS41" i="1"/>
  <c r="BA45" i="1"/>
  <c r="AS45" i="1"/>
  <c r="BA49" i="1"/>
  <c r="AS49" i="1"/>
  <c r="AX9" i="1"/>
  <c r="BA42" i="1"/>
  <c r="AK47" i="1"/>
  <c r="AQ47" i="1" s="1"/>
  <c r="AX47" i="1"/>
  <c r="AS18" i="1"/>
  <c r="BA18" i="1"/>
  <c r="AR5" i="1"/>
  <c r="AR44" i="1"/>
  <c r="AR48" i="1"/>
  <c r="BA53" i="1"/>
  <c r="AS53" i="1"/>
  <c r="AR20" i="1"/>
  <c r="AK27" i="1"/>
  <c r="AQ27" i="1" s="1"/>
  <c r="AR27" i="1" s="1"/>
  <c r="AX27" i="1"/>
  <c r="AR12" i="1"/>
  <c r="AK15" i="1"/>
  <c r="AQ15" i="1" s="1"/>
  <c r="AR15" i="1" s="1"/>
  <c r="AX15" i="1"/>
  <c r="BA21" i="1"/>
  <c r="AS21" i="1"/>
  <c r="AK31" i="1"/>
  <c r="AQ31" i="1" s="1"/>
  <c r="AR31" i="1" s="1"/>
  <c r="AX31" i="1"/>
  <c r="AR13" i="1"/>
  <c r="AR23" i="1"/>
  <c r="AK35" i="1"/>
  <c r="AQ35" i="1" s="1"/>
  <c r="AR35" i="1" s="1"/>
  <c r="AX35" i="1"/>
  <c r="AK39" i="1"/>
  <c r="AQ39" i="1" s="1"/>
  <c r="AR39" i="1" s="1"/>
  <c r="AX39" i="1"/>
  <c r="AK43" i="1"/>
  <c r="AQ43" i="1" s="1"/>
  <c r="AR43" i="1" s="1"/>
  <c r="AX43" i="1"/>
  <c r="AX17" i="1"/>
  <c r="AR29" i="1"/>
  <c r="AX5" i="1"/>
  <c r="AR28" i="1"/>
  <c r="AR33" i="1"/>
  <c r="BA46" i="1"/>
  <c r="AK51" i="1"/>
  <c r="AQ51" i="1" s="1"/>
  <c r="AX51" i="1"/>
  <c r="BA6" i="1"/>
  <c r="AS6" i="1"/>
  <c r="AS16" i="1"/>
  <c r="BA16" i="1"/>
  <c r="AR36" i="1"/>
  <c r="AR10" i="1"/>
  <c r="AR40" i="1"/>
  <c r="AX23" i="1"/>
  <c r="AS17" i="1"/>
  <c r="AX4" i="1"/>
  <c r="AF37" i="1"/>
  <c r="AR37" i="1" s="1"/>
  <c r="BA50" i="1"/>
  <c r="AQ5" i="1"/>
  <c r="AX13" i="1"/>
  <c r="AQ24" i="1"/>
  <c r="AR24" i="1" s="1"/>
  <c r="AX25" i="1"/>
  <c r="AX29" i="1"/>
  <c r="AX33" i="1"/>
  <c r="AX37" i="1"/>
  <c r="AX41" i="1"/>
  <c r="AX45" i="1"/>
  <c r="AX49" i="1"/>
  <c r="AX53" i="1"/>
  <c r="AX21" i="1"/>
  <c r="AQ28" i="1"/>
  <c r="AQ32" i="1"/>
  <c r="AR32" i="1" s="1"/>
  <c r="AQ36" i="1"/>
  <c r="AQ40" i="1"/>
  <c r="AQ44" i="1"/>
  <c r="AQ48" i="1"/>
  <c r="AQ52" i="1"/>
  <c r="AR52" i="1" s="1"/>
  <c r="AS24" i="1" l="1"/>
  <c r="BA24" i="1"/>
  <c r="AS52" i="1"/>
  <c r="BA52" i="1"/>
  <c r="BA43" i="1"/>
  <c r="AS43" i="1"/>
  <c r="AS32" i="1"/>
  <c r="BA32" i="1"/>
  <c r="AS40" i="1"/>
  <c r="BA40" i="1"/>
  <c r="BA47" i="1"/>
  <c r="AS47" i="1"/>
  <c r="BA37" i="1"/>
  <c r="AS37" i="1"/>
  <c r="BA35" i="1"/>
  <c r="AS35" i="1"/>
  <c r="AS20" i="1"/>
  <c r="BA20" i="1"/>
  <c r="AS28" i="1"/>
  <c r="BA28" i="1"/>
  <c r="AS44" i="1"/>
  <c r="BA44" i="1"/>
  <c r="AS10" i="1"/>
  <c r="BA10" i="1"/>
  <c r="AS48" i="1"/>
  <c r="BA48" i="1"/>
  <c r="BA31" i="1"/>
  <c r="AS31" i="1"/>
  <c r="BA29" i="1"/>
  <c r="AS29" i="1"/>
  <c r="AS5" i="1"/>
  <c r="BA5" i="1"/>
  <c r="AS36" i="1"/>
  <c r="BA36" i="1"/>
  <c r="BA51" i="1"/>
  <c r="AS51" i="1"/>
  <c r="BA15" i="1"/>
  <c r="AS15" i="1"/>
  <c r="AS12" i="1"/>
  <c r="BA12" i="1"/>
  <c r="BA39" i="1"/>
  <c r="AS39" i="1"/>
  <c r="BA27" i="1"/>
  <c r="AS27" i="1"/>
  <c r="BA23" i="1"/>
  <c r="AS23" i="1"/>
  <c r="BA33" i="1"/>
  <c r="AS33" i="1"/>
  <c r="BA13" i="1"/>
  <c r="AS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3" authorId="0" shapeId="0" xr:uid="{A9F62F98-DD26-4016-A7DD-C8894AB603C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3" authorId="0" shapeId="0" xr:uid="{834E7928-7070-4107-89CC-0B90D84BA34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3" authorId="0" shapeId="0" xr:uid="{61E4BBF7-6F38-41F6-B67D-9EA55919DFF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3" authorId="0" shapeId="0" xr:uid="{ADA49FE0-9E97-4FEE-AC35-A9171B1B2E94}">
      <text>
        <r>
          <rPr>
            <sz val="11"/>
            <rFont val="Calibri"/>
            <family val="2"/>
          </rPr>
          <t>[FOB Cost $ (Value)]*[Duty Rate]</t>
        </r>
      </text>
    </comment>
    <comment ref="AF3" authorId="0" shapeId="0" xr:uid="{B03B331E-BCB8-47E6-870F-C9BBF536169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3" authorId="0" shapeId="0" xr:uid="{128EDD14-95B0-4F0B-BA78-32ECF7EDA54A}">
      <text>
        <r>
          <rPr>
            <sz val="11"/>
            <rFont val="Calibri"/>
            <family val="2"/>
          </rPr>
          <t>[JLA Standard Price]*[DA %]</t>
        </r>
      </text>
    </comment>
    <comment ref="AJ3" authorId="0" shapeId="0" xr:uid="{5033BBBD-2924-44B9-BFD4-7978FB8C6276}">
      <text>
        <r>
          <rPr>
            <sz val="11"/>
            <rFont val="Calibri"/>
            <family val="2"/>
          </rPr>
          <t>[JLA Standard Price]*[General Charge %]</t>
        </r>
      </text>
    </comment>
    <comment ref="AK3" authorId="0" shapeId="0" xr:uid="{48551C5A-85C9-45DE-9ABA-B1010EF71802}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M3" authorId="0" shapeId="0" xr:uid="{BCEE31F1-F586-44C0-865D-91A8B9759D64}">
      <text>
        <r>
          <rPr>
            <sz val="11"/>
            <rFont val="Calibri"/>
            <family val="2"/>
          </rPr>
          <t>[JLA Standard Price]*[Warehouse Charge %]</t>
        </r>
      </text>
    </comment>
    <comment ref="AP3" authorId="0" shapeId="0" xr:uid="{0A5D4F1A-CB17-42CE-A6AD-F4204B2F827D}">
      <text>
        <r>
          <rPr>
            <sz val="11"/>
            <rFont val="Calibri"/>
            <family val="2"/>
          </rPr>
          <t>[JLA Standard Price]*[Load 1 %]</t>
        </r>
      </text>
    </comment>
    <comment ref="AQ3" authorId="0" shapeId="0" xr:uid="{B698D6C1-F54A-452B-84BC-AE398CFA0789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3" authorId="0" shapeId="0" xr:uid="{24F72738-3B03-4C9B-9A73-648275F5CAF2}">
      <text>
        <r>
          <rPr>
            <sz val="11"/>
            <rFont val="Calibri"/>
            <family val="2"/>
          </rPr>
          <t>[LDP Cost $]+[Total Load $]</t>
        </r>
      </text>
    </comment>
    <comment ref="AS3" authorId="0" shapeId="0" xr:uid="{EDE89EB3-240E-4D2C-908E-5159EDB4747E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3" authorId="0" shapeId="0" xr:uid="{F16F4624-CAB2-4F47-8DFA-D27F4F973EEF}">
      <text>
        <r>
          <rPr>
            <sz val="11"/>
            <rFont val="Calibri"/>
            <family val="2"/>
          </rPr>
          <t>[JLA Standard Price]*1.05</t>
        </r>
      </text>
    </comment>
    <comment ref="AW3" authorId="0" shapeId="0" xr:uid="{C3E97DA9-34DC-40A3-9311-4254C71047F5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3" authorId="0" shapeId="0" xr:uid="{2217B309-0872-4E63-A003-EBB53D30962B}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BA3" authorId="0" shapeId="0" xr:uid="{3565B143-897E-4481-8571-978032A66217}">
      <text>
        <r>
          <rPr>
            <sz val="11"/>
            <rFont val="Calibri"/>
            <family val="2"/>
          </rPr>
          <t>[LDP Cost with Load $]*[Annual Qty]</t>
        </r>
      </text>
    </comment>
    <comment ref="BB3" authorId="0" shapeId="0" xr:uid="{3DBA1F5B-6648-4D81-B8B1-8E51B587255B}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<sst xmlns="http://schemas.openxmlformats.org/spreadsheetml/2006/main" count="105" uniqueCount="79">
  <si>
    <t>30 characters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</si>
  <si>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</si>
  <si>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</si>
  <si>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</si>
  <si>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</si>
  <si>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</si>
  <si>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</si>
  <si>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</si>
  <si>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</si>
  <si>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</si>
  <si>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</si>
  <si>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</si>
  <si>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</si>
  <si>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</si>
  <si>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</si>
  <si>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</si>
  <si>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</si>
  <si>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</si>
  <si>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</si>
  <si>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</si>
  <si>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</si>
  <si>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</si>
  <si>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</si>
  <si>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</si>
  <si>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</si>
  <si>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</si>
  <si>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</si>
  <si>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</si>
  <si>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</si>
  <si>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</si>
  <si>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</si>
  <si>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</si>
  <si>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</si>
  <si>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</si>
  <si>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</si>
  <si>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</si>
  <si>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</si>
  <si>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</si>
  <si>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</si>
  <si>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</si>
  <si>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</si>
  <si>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</si>
  <si>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</si>
  <si>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</si>
  <si>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</si>
  <si>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</si>
  <si>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</si>
  <si>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</si>
  <si>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</si>
  <si>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</si>
  <si>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</si>
  <si>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</si>
  <si>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</si>
  <si>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</si>
  <si>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</si>
  <si>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</si>
  <si>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</si>
  <si>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</si>
  <si>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</si>
  <si>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</si>
  <si>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</si>
  <si>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</si>
  <si>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</t>
  </si>
  <si>
    <t>BATH TOWEL</t>
  </si>
  <si>
    <t>SPA Waffle</t>
  </si>
  <si>
    <t>6PC Towel Set</t>
  </si>
  <si>
    <t>100% cotton 2/20 combed bath 600gsm hand 550gsm Wash 550gsm</t>
  </si>
  <si>
    <t>Bath : 28x54"
Hand : 16x26"
Tip: 12x12"</t>
  </si>
  <si>
    <t>Lilac</t>
  </si>
  <si>
    <t>Piece</t>
  </si>
  <si>
    <t>Normal</t>
  </si>
  <si>
    <t>6302.60.0020</t>
  </si>
  <si>
    <t>Bath : 28x54"
Hand : 16x26"
Tip: 12x13"</t>
  </si>
  <si>
    <t>Navy</t>
  </si>
  <si>
    <t>Bath : 28x54"
Hand : 16x26"
Tip: 12x14"</t>
  </si>
  <si>
    <t>Sage Green</t>
  </si>
  <si>
    <t>100% cotton 2/20 combed bath 600gsm hand 550gsm Wash 550gsm</t>
    <phoneticPr fontId="2" type="noConversion"/>
  </si>
  <si>
    <t>100% Cotton 6PC Towel Set</t>
    <phoneticPr fontId="2" type="noConversion"/>
  </si>
  <si>
    <t>100% Cotton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</si>
</sst>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[$-409]dd/mmm/yy;@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1" applyAlignment="1">
      <alignment wrapText="1"/>
    </xf>
    <xf numFmtId="176" fontId="1" fillId="0" borderId="0" xfId="0" applyNumberFormat="1" applyFont="1"/>
    <xf numFmtId="0" fontId="5" fillId="0" borderId="1" xfId="0" applyFont="1" applyBorder="1" applyAlignment="1">
      <alignment wrapText="1"/>
    </xf>
    <xf numFmtId="177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178" fontId="5" fillId="0" borderId="1" xfId="0" applyNumberFormat="1" applyFont="1" applyBorder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0" xfId="1" applyFont="1"/>
    <xf numFmtId="0" fontId="5" fillId="2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wrapText="1"/>
    </xf>
    <xf numFmtId="176" fontId="0" fillId="0" borderId="8" xfId="0" applyNumberFormat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8" xfId="1" applyFont="1" applyFill="1" applyBorder="1" applyAlignment="1">
      <alignment horizontal="center" wrapText="1"/>
    </xf>
    <xf numFmtId="176" fontId="5" fillId="8" borderId="2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178" fontId="8" fillId="0" borderId="8" xfId="2" applyNumberFormat="1" applyFont="1" applyBorder="1" applyAlignment="1">
      <alignment wrapText="1"/>
    </xf>
    <xf numFmtId="2" fontId="9" fillId="0" borderId="8" xfId="2" applyNumberFormat="1" applyFont="1" applyBorder="1" applyAlignment="1">
      <alignment wrapText="1"/>
    </xf>
    <xf numFmtId="1" fontId="8" fillId="0" borderId="8" xfId="2" applyNumberFormat="1" applyFont="1" applyBorder="1" applyAlignment="1">
      <alignment wrapText="1"/>
    </xf>
    <xf numFmtId="176" fontId="8" fillId="0" borderId="8" xfId="2" applyNumberFormat="1" applyFont="1" applyBorder="1" applyAlignment="1">
      <alignment wrapText="1"/>
    </xf>
    <xf numFmtId="10" fontId="5" fillId="0" borderId="8" xfId="0" applyNumberFormat="1" applyFont="1" applyBorder="1" applyAlignment="1">
      <alignment horizontal="center" wrapText="1"/>
    </xf>
    <xf numFmtId="176" fontId="8" fillId="7" borderId="8" xfId="2" applyNumberFormat="1" applyFont="1" applyFill="1" applyBorder="1" applyAlignment="1">
      <alignment wrapText="1"/>
    </xf>
    <xf numFmtId="176" fontId="9" fillId="0" borderId="8" xfId="2" applyNumberFormat="1" applyFont="1" applyBorder="1" applyAlignment="1">
      <alignment wrapText="1"/>
    </xf>
    <xf numFmtId="176" fontId="8" fillId="5" borderId="8" xfId="2" applyNumberFormat="1" applyFont="1" applyFill="1" applyBorder="1" applyAlignment="1">
      <alignment wrapText="1"/>
    </xf>
    <xf numFmtId="10" fontId="8" fillId="5" borderId="8" xfId="2" applyNumberFormat="1" applyFont="1" applyFill="1" applyBorder="1" applyAlignment="1">
      <alignment wrapText="1"/>
    </xf>
    <xf numFmtId="176" fontId="9" fillId="9" borderId="8" xfId="2" applyNumberFormat="1" applyFont="1" applyFill="1" applyBorder="1" applyAlignment="1">
      <alignment wrapText="1"/>
    </xf>
    <xf numFmtId="176" fontId="5" fillId="5" borderId="8" xfId="0" applyNumberFormat="1" applyFont="1" applyFill="1" applyBorder="1" applyAlignment="1">
      <alignment horizontal="center" wrapText="1"/>
    </xf>
    <xf numFmtId="10" fontId="9" fillId="0" borderId="8" xfId="2" applyNumberFormat="1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8" xfId="0" applyBorder="1"/>
    <xf numFmtId="179" fontId="0" fillId="0" borderId="8" xfId="0" applyNumberFormat="1" applyBorder="1"/>
    <xf numFmtId="0" fontId="1" fillId="0" borderId="8" xfId="1" applyBorder="1" applyAlignment="1">
      <alignment wrapText="1"/>
    </xf>
    <xf numFmtId="49" fontId="0" fillId="0" borderId="8" xfId="0" applyNumberFormat="1" applyBorder="1" applyAlignment="1">
      <alignment wrapText="1"/>
    </xf>
    <xf numFmtId="176" fontId="0" fillId="0" borderId="2" xfId="0" applyNumberFormat="1" applyBorder="1"/>
    <xf numFmtId="177" fontId="0" fillId="0" borderId="8" xfId="0" applyNumberFormat="1" applyBorder="1"/>
    <xf numFmtId="2" fontId="0" fillId="0" borderId="8" xfId="0" applyNumberFormat="1" applyBorder="1"/>
    <xf numFmtId="1" fontId="0" fillId="0" borderId="8" xfId="0" applyNumberFormat="1" applyBorder="1"/>
    <xf numFmtId="178" fontId="0" fillId="10" borderId="8" xfId="0" applyNumberFormat="1" applyFill="1" applyBorder="1"/>
    <xf numFmtId="1" fontId="0" fillId="10" borderId="8" xfId="0" applyNumberFormat="1" applyFill="1" applyBorder="1"/>
    <xf numFmtId="3" fontId="0" fillId="0" borderId="8" xfId="0" applyNumberFormat="1" applyBorder="1"/>
    <xf numFmtId="176" fontId="0" fillId="10" borderId="8" xfId="0" applyNumberFormat="1" applyFill="1" applyBorder="1"/>
    <xf numFmtId="180" fontId="0" fillId="0" borderId="8" xfId="0" applyNumberFormat="1" applyBorder="1"/>
    <xf numFmtId="10" fontId="0" fillId="0" borderId="8" xfId="0" applyNumberFormat="1" applyBorder="1"/>
    <xf numFmtId="176" fontId="1" fillId="10" borderId="8" xfId="1" applyNumberFormat="1" applyFill="1" applyBorder="1" applyAlignment="1">
      <alignment wrapText="1"/>
    </xf>
    <xf numFmtId="176" fontId="1" fillId="0" borderId="8" xfId="0" applyNumberFormat="1" applyFont="1" applyBorder="1"/>
    <xf numFmtId="10" fontId="0" fillId="10" borderId="8" xfId="3" applyNumberFormat="1" applyFont="1" applyFill="1" applyBorder="1" applyAlignment="1"/>
    <xf numFmtId="176" fontId="0" fillId="0" borderId="8" xfId="0" applyNumberFormat="1" applyBorder="1"/>
    <xf numFmtId="176" fontId="0" fillId="10" borderId="8" xfId="0" applyNumberFormat="1" applyFill="1" applyBorder="1" applyAlignment="1">
      <alignment wrapText="1"/>
    </xf>
    <xf numFmtId="0" fontId="0" fillId="0" borderId="8" xfId="3" applyNumberFormat="1" applyFont="1" applyFill="1" applyBorder="1" applyAlignment="1"/>
    <xf numFmtId="176" fontId="0" fillId="0" borderId="0" xfId="0" applyNumberFormat="1"/>
    <xf numFmtId="49" fontId="0" fillId="0" borderId="8" xfId="0" applyNumberFormat="1" applyBorder="1"/>
    <xf numFmtId="181" fontId="0" fillId="0" borderId="8" xfId="0" applyNumberFormat="1" applyBorder="1"/>
    <xf numFmtId="10" fontId="0" fillId="0" borderId="8" xfId="3" applyNumberFormat="1" applyFont="1" applyFill="1" applyBorder="1" applyAlignment="1"/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176" fontId="0" fillId="0" borderId="2" xfId="0" applyNumberFormat="1" applyBorder="1" applyAlignment="1">
      <alignment wrapText="1"/>
    </xf>
    <xf numFmtId="177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178" fontId="0" fillId="10" borderId="8" xfId="0" applyNumberFormat="1" applyFill="1" applyBorder="1" applyAlignment="1">
      <alignment wrapText="1"/>
    </xf>
    <xf numFmtId="10" fontId="0" fillId="0" borderId="8" xfId="0" applyNumberFormat="1" applyBorder="1" applyAlignment="1">
      <alignment wrapText="1"/>
    </xf>
    <xf numFmtId="10" fontId="0" fillId="10" borderId="8" xfId="3" applyNumberFormat="1" applyFont="1" applyFill="1" applyBorder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 xr:uid="{4FA5B765-BD30-45BA-BBB7-8BDFB379F198}"/>
    <cellStyle name="Normal 2 18 2" xfId="2" xr:uid="{48E82A05-3D15-4961-AAC0-3EF8EAED5E06}"/>
    <cellStyle name="Percent 2" xfId="3" xr:uid="{9A0937D0-47FE-4AC9-947D-91BB674F17EC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BE3A-55F3-4A3E-A3B2-ABC5DB0350AE}">
  <dimension ref="A1:BD54"/>
  <sheetViews>
    <sheetView tabSelected="1" zoomScale="99" zoomScaleNormal="99" workbookViewId="0">
      <selection activeCell="J9" sqref="J9"/>
    </sheetView>
  </sheetViews>
  <sheetFormatPr defaultColWidth="9.08984375" defaultRowHeight="14.5" x14ac:dyDescent="0.35"/>
  <cols>
    <col min="1" max="1" width="10.08984375" style="1" customWidth="1"/>
    <col min="2" max="2" width="7.08984375" style="2" customWidth="1"/>
    <col min="3" max="3" width="8.453125" style="2" customWidth="1"/>
    <col min="4" max="4" width="7.81640625" style="2" customWidth="1"/>
    <col min="5" max="5" width="17" style="2" customWidth="1"/>
    <col min="6" max="6" width="15.54296875" style="2" customWidth="1"/>
    <col min="7" max="7" width="9.08984375" style="2" customWidth="1"/>
    <col min="8" max="10" width="14.7265625" style="2" customWidth="1"/>
    <col min="11" max="11" width="14.7265625" style="7" customWidth="1"/>
    <col min="12" max="12" width="7" style="2" customWidth="1"/>
    <col min="13" max="13" width="6.08984375" style="2" customWidth="1"/>
    <col min="14" max="14" width="6.81640625" style="2" customWidth="1"/>
    <col min="15" max="16" width="8.81640625" style="2" customWidth="1"/>
    <col min="17" max="17" width="8.54296875" style="14" customWidth="1"/>
    <col min="18" max="18" width="9.453125" style="2" customWidth="1"/>
    <col min="19" max="19" width="8.08984375" style="86" customWidth="1"/>
    <col min="20" max="20" width="8.7265625" style="86" customWidth="1"/>
    <col min="21" max="21" width="7.08984375" style="86" customWidth="1"/>
    <col min="22" max="22" width="9" style="87" customWidth="1"/>
    <col min="23" max="23" width="6.26953125" style="88" customWidth="1"/>
    <col min="24" max="24" width="10" style="89" customWidth="1"/>
    <col min="25" max="25" width="10" style="87" customWidth="1"/>
    <col min="26" max="26" width="9.81640625" style="88" customWidth="1"/>
    <col min="27" max="27" width="7.81640625" style="2" customWidth="1"/>
    <col min="28" max="28" width="8.81640625" style="14" customWidth="1"/>
    <col min="29" max="29" width="7.81640625" style="2" customWidth="1"/>
    <col min="30" max="30" width="8.453125" style="13" customWidth="1"/>
    <col min="31" max="31" width="9" style="14" customWidth="1"/>
    <col min="32" max="32" width="8.453125" style="14" customWidth="1"/>
    <col min="33" max="33" width="7.81640625" style="13" customWidth="1"/>
    <col min="34" max="34" width="5.81640625" style="14" customWidth="1"/>
    <col min="35" max="35" width="8.54296875" style="13" customWidth="1"/>
    <col min="36" max="36" width="8.81640625" style="14" customWidth="1"/>
    <col min="37" max="37" width="10.54296875" style="14" customWidth="1"/>
    <col min="38" max="38" width="11.54296875" style="13" customWidth="1"/>
    <col min="39" max="39" width="10.81640625" style="14" customWidth="1"/>
    <col min="40" max="40" width="7.81640625" style="14" customWidth="1"/>
    <col min="41" max="41" width="8.08984375" style="13" customWidth="1"/>
    <col min="42" max="42" width="9.26953125" style="14" customWidth="1"/>
    <col min="43" max="43" width="7.81640625" style="14" customWidth="1"/>
    <col min="44" max="44" width="9.54296875" style="14" customWidth="1"/>
    <col min="45" max="45" width="10.90625" style="14" customWidth="1"/>
    <col min="46" max="47" width="12.08984375" style="14" customWidth="1"/>
    <col min="48" max="48" width="9.08984375" style="2" customWidth="1"/>
    <col min="49" max="51" width="12.7265625" style="2" customWidth="1"/>
    <col min="52" max="52" width="9.08984375" style="2"/>
    <col min="53" max="53" width="11.54296875" style="14" customWidth="1"/>
    <col min="54" max="54" width="13.453125" style="14" customWidth="1"/>
    <col min="55" max="55" width="11.81640625" style="2" customWidth="1"/>
    <col min="56" max="56" width="13" style="2" customWidth="1"/>
    <col min="57" max="16384" width="9.08984375" style="2"/>
  </cols>
  <sheetData>
    <row r="1" spans="1:56" ht="23.15" customHeight="1" x14ac:dyDescent="0.35">
      <c r="D1" s="3"/>
      <c r="E1" s="3"/>
      <c r="F1" s="4"/>
      <c r="G1" s="5"/>
      <c r="I1" s="6" t="s">
        <v>0</v>
      </c>
      <c r="Q1" s="8"/>
      <c r="R1" s="9"/>
      <c r="S1" s="10"/>
      <c r="T1" s="10"/>
      <c r="U1" s="10"/>
      <c r="V1" s="11"/>
      <c r="W1" s="9"/>
      <c r="X1" s="12"/>
      <c r="Y1" s="9"/>
      <c r="Z1" s="9"/>
      <c r="AA1" s="9"/>
      <c r="AB1" s="9"/>
      <c r="AN1" s="5" t="s">
        <v>1</v>
      </c>
      <c r="AT1" s="8"/>
      <c r="AU1" s="8"/>
    </row>
    <row r="2" spans="1:56" x14ac:dyDescent="0.35">
      <c r="F2" s="15" t="s">
        <v>2</v>
      </c>
      <c r="H2" s="15" t="s">
        <v>2</v>
      </c>
      <c r="I2" s="15" t="s">
        <v>2</v>
      </c>
      <c r="J2" s="15" t="s">
        <v>2</v>
      </c>
      <c r="K2" s="15" t="s">
        <v>2</v>
      </c>
      <c r="L2" s="15" t="s">
        <v>2</v>
      </c>
      <c r="M2" s="15" t="s">
        <v>2</v>
      </c>
      <c r="P2" s="15" t="s">
        <v>2</v>
      </c>
      <c r="Q2" s="16" t="s">
        <v>3</v>
      </c>
      <c r="R2" s="17" t="s">
        <v>4</v>
      </c>
      <c r="S2" s="18"/>
      <c r="T2" s="18"/>
      <c r="U2" s="18"/>
      <c r="V2" s="18"/>
      <c r="W2" s="18"/>
      <c r="X2" s="18"/>
      <c r="Y2" s="18"/>
      <c r="Z2" s="18"/>
      <c r="AA2" s="18"/>
      <c r="AB2" s="19"/>
      <c r="AC2" s="20" t="s">
        <v>5</v>
      </c>
      <c r="AD2" s="20"/>
      <c r="AE2" s="20"/>
      <c r="AG2" s="21" t="s">
        <v>6</v>
      </c>
      <c r="AH2" s="22"/>
      <c r="AI2" s="22"/>
      <c r="AJ2" s="22"/>
      <c r="AK2" s="22"/>
      <c r="AL2" s="22"/>
      <c r="AM2" s="22"/>
      <c r="AN2" s="22"/>
      <c r="AO2" s="22"/>
      <c r="AP2" s="22"/>
      <c r="AQ2" s="23"/>
      <c r="AR2" s="24" t="s">
        <v>7</v>
      </c>
      <c r="AS2" s="25"/>
      <c r="AT2" s="25"/>
      <c r="AU2" s="25"/>
      <c r="AV2" s="25"/>
      <c r="AW2" s="26"/>
      <c r="AX2" s="27"/>
      <c r="AY2" s="28"/>
      <c r="AZ2" s="29"/>
      <c r="BA2" s="30"/>
      <c r="BB2" s="30"/>
    </row>
    <row r="3" spans="1:56" ht="68.150000000000006" customHeight="1" x14ac:dyDescent="0.35">
      <c r="A3" s="28" t="s">
        <v>8</v>
      </c>
      <c r="B3" s="28" t="s">
        <v>9</v>
      </c>
      <c r="C3" s="31" t="s">
        <v>10</v>
      </c>
      <c r="D3" s="32" t="s">
        <v>11</v>
      </c>
      <c r="E3" s="32" t="s">
        <v>12</v>
      </c>
      <c r="F3" s="33" t="s">
        <v>13</v>
      </c>
      <c r="G3" s="31" t="s">
        <v>14</v>
      </c>
      <c r="H3" s="34" t="s">
        <v>15</v>
      </c>
      <c r="I3" s="35" t="s">
        <v>16</v>
      </c>
      <c r="J3" s="34" t="s">
        <v>17</v>
      </c>
      <c r="K3" s="35" t="s">
        <v>18</v>
      </c>
      <c r="L3" s="34" t="s">
        <v>19</v>
      </c>
      <c r="M3" s="34" t="s">
        <v>20</v>
      </c>
      <c r="N3" s="31" t="s">
        <v>21</v>
      </c>
      <c r="O3" s="31" t="s">
        <v>22</v>
      </c>
      <c r="P3" s="35" t="s">
        <v>23</v>
      </c>
      <c r="Q3" s="36" t="s">
        <v>24</v>
      </c>
      <c r="R3" s="37" t="s">
        <v>25</v>
      </c>
      <c r="S3" s="38" t="s">
        <v>26</v>
      </c>
      <c r="T3" s="38" t="s">
        <v>27</v>
      </c>
      <c r="U3" s="38" t="s">
        <v>28</v>
      </c>
      <c r="V3" s="39" t="s">
        <v>29</v>
      </c>
      <c r="W3" s="40" t="s">
        <v>30</v>
      </c>
      <c r="X3" s="41" t="s">
        <v>31</v>
      </c>
      <c r="Y3" s="42" t="s">
        <v>32</v>
      </c>
      <c r="Z3" s="43" t="s">
        <v>33</v>
      </c>
      <c r="AA3" s="28" t="s">
        <v>34</v>
      </c>
      <c r="AB3" s="44" t="s">
        <v>35</v>
      </c>
      <c r="AC3" s="28" t="s">
        <v>36</v>
      </c>
      <c r="AD3" s="45" t="s">
        <v>37</v>
      </c>
      <c r="AE3" s="46" t="s">
        <v>38</v>
      </c>
      <c r="AF3" s="44" t="s">
        <v>39</v>
      </c>
      <c r="AG3" s="45" t="s">
        <v>40</v>
      </c>
      <c r="AH3" s="44" t="s">
        <v>41</v>
      </c>
      <c r="AI3" s="45" t="s">
        <v>42</v>
      </c>
      <c r="AJ3" s="44" t="s">
        <v>43</v>
      </c>
      <c r="AK3" s="44" t="s">
        <v>44</v>
      </c>
      <c r="AL3" s="45" t="s">
        <v>45</v>
      </c>
      <c r="AM3" s="44" t="s">
        <v>46</v>
      </c>
      <c r="AN3" s="47" t="s">
        <v>47</v>
      </c>
      <c r="AO3" s="45" t="s">
        <v>48</v>
      </c>
      <c r="AP3" s="44" t="s">
        <v>49</v>
      </c>
      <c r="AQ3" s="44" t="s">
        <v>50</v>
      </c>
      <c r="AR3" s="48" t="s">
        <v>51</v>
      </c>
      <c r="AS3" s="49" t="s">
        <v>52</v>
      </c>
      <c r="AT3" s="50" t="s">
        <v>53</v>
      </c>
      <c r="AU3" s="49" t="s">
        <v>54</v>
      </c>
      <c r="AV3" s="51" t="s">
        <v>55</v>
      </c>
      <c r="AW3" s="49" t="s">
        <v>56</v>
      </c>
      <c r="AX3" s="49" t="s">
        <v>57</v>
      </c>
      <c r="AY3" s="52" t="s">
        <v>58</v>
      </c>
      <c r="AZ3" s="28" t="s">
        <v>59</v>
      </c>
      <c r="BA3" s="44" t="s">
        <v>60</v>
      </c>
      <c r="BB3" s="44" t="s">
        <v>61</v>
      </c>
    </row>
    <row r="4" spans="1:56" customFormat="1" ht="14.5" customHeight="1" x14ac:dyDescent="0.35">
      <c r="A4" s="53">
        <v>1</v>
      </c>
      <c r="B4" s="54"/>
      <c r="C4" s="54"/>
      <c r="D4" s="54" t="s">
        <v>62</v>
      </c>
      <c r="E4" s="54"/>
      <c r="F4" s="54" t="s">
        <v>63</v>
      </c>
      <c r="G4" s="55" t="s">
        <v>64</v>
      </c>
      <c r="H4" s="54" t="s">
        <v>77</v>
      </c>
      <c r="I4" s="54" t="s">
        <v>65</v>
      </c>
      <c r="J4" s="54" t="s">
        <v>76</v>
      </c>
      <c r="K4" s="56" t="s">
        <v>78</v>
      </c>
      <c r="L4" s="57" t="s">
        <v>67</v>
      </c>
      <c r="M4" s="54" t="s">
        <v>68</v>
      </c>
      <c r="N4" s="54"/>
      <c r="O4" s="54"/>
      <c r="P4" s="54" t="s">
        <v>69</v>
      </c>
      <c r="Q4" s="58">
        <v>9.1999999999999993</v>
      </c>
      <c r="R4" s="54" t="s">
        <v>70</v>
      </c>
      <c r="S4" s="59">
        <v>36</v>
      </c>
      <c r="T4" s="59">
        <v>25</v>
      </c>
      <c r="U4" s="59">
        <v>16</v>
      </c>
      <c r="V4" s="60">
        <v>10</v>
      </c>
      <c r="W4" s="61">
        <v>1</v>
      </c>
      <c r="X4" s="62">
        <f>IF(S4="","",S4*T4*U4/1000000)</f>
        <v>1.44E-2</v>
      </c>
      <c r="Y4" s="60">
        <v>56</v>
      </c>
      <c r="Z4" s="63">
        <f>IF(W4="","",Y4/X4*W4)</f>
        <v>3888.8888888888891</v>
      </c>
      <c r="AA4" s="64">
        <v>3400</v>
      </c>
      <c r="AB4" s="65">
        <f>IF(ISERROR(AA4/Z4),"",AA4/Z4)</f>
        <v>0.87428571428571422</v>
      </c>
      <c r="AC4" s="54" t="s">
        <v>71</v>
      </c>
      <c r="AD4" s="66">
        <v>0.28100000000000003</v>
      </c>
      <c r="AE4" s="65">
        <f t="shared" ref="AE4:AE53" si="0">IF(ISERROR(Q4*AD4),"",Q4*AD4)</f>
        <v>2.5851999999999999</v>
      </c>
      <c r="AF4" s="65">
        <f t="shared" ref="AF4:AF53" si="1">IF(ISERROR(Q4+AB4+AE4),"",Q4+AB4+AE4)</f>
        <v>12.659485714285713</v>
      </c>
      <c r="AG4" s="67">
        <v>0.05</v>
      </c>
      <c r="AH4" s="65">
        <f t="shared" ref="AH4:AH53" si="2">IF(ISERROR(AT4*AG4),"",AT4*AG4)</f>
        <v>1.2000000000000002</v>
      </c>
      <c r="AI4" s="67">
        <v>0.06</v>
      </c>
      <c r="AJ4" s="65">
        <f t="shared" ref="AJ4:AJ53" si="3">IF(ISERROR(AT4*AI4),"",AT4*AI4)</f>
        <v>1.44</v>
      </c>
      <c r="AK4" s="68">
        <f>IF((AU4-AT4)&lt;2.5,2.5-(AU4-AT4),0)</f>
        <v>1.2999999999999972</v>
      </c>
      <c r="AL4" s="67">
        <v>0.1</v>
      </c>
      <c r="AM4" s="65">
        <f t="shared" ref="AM4:AM53" si="4">IF(ISERROR(AT4*AL4),"",AT4*AL4)</f>
        <v>2.4000000000000004</v>
      </c>
      <c r="AN4" s="69">
        <v>0</v>
      </c>
      <c r="AO4" s="67">
        <v>0</v>
      </c>
      <c r="AP4" s="65">
        <f>IF(ISERROR(AT4*AO4),"",AT4*AO4)</f>
        <v>0</v>
      </c>
      <c r="AQ4" s="65">
        <f t="shared" ref="AQ4:AQ53" si="5">IF(ISERROR(AH4+AJ4+AK4+AM4+AP4),"",AH4+AJ4+AK4+AM4+AP4)</f>
        <v>6.3399999999999981</v>
      </c>
      <c r="AR4" s="65">
        <f t="shared" ref="AR4:AR53" si="6">IF(ISERROR(AF4+AQ4),"",AF4+AQ4)</f>
        <v>18.999485714285711</v>
      </c>
      <c r="AS4" s="70">
        <f t="shared" ref="AS4:AS53" si="7">IF(ISERROR((AT4-AR4)/AT4),"",(AT4-AR4)/AT4)</f>
        <v>0.20835476190476201</v>
      </c>
      <c r="AT4" s="71">
        <v>24</v>
      </c>
      <c r="AU4" s="72">
        <f>IF(ISERROR(AT4*1.05),"",AT4*1.05)</f>
        <v>25.200000000000003</v>
      </c>
      <c r="AV4" s="71">
        <v>49.99</v>
      </c>
      <c r="AW4" s="70">
        <f>IF(ISERROR((AV4-AT4)/AV4),"",(AV4-AT4)/AV4)</f>
        <v>0.51990398079615929</v>
      </c>
      <c r="AX4" s="70">
        <f>IF(ISERROR((AV4-AU4)/AV4),"",(AV4-AU4)/AV4)</f>
        <v>0.49589917983596715</v>
      </c>
      <c r="AY4" s="73">
        <v>1568</v>
      </c>
      <c r="AZ4" s="54">
        <v>880</v>
      </c>
      <c r="BA4" s="65">
        <f>IF(ISERROR(AR4*AZ4),"",AR4*AZ4)</f>
        <v>16719.547428571426</v>
      </c>
      <c r="BB4" s="65">
        <f>IF(ISERROR(AT4*AZ4),"",AT4*AZ4)</f>
        <v>21120</v>
      </c>
      <c r="BC4" s="74"/>
      <c r="BD4" s="74"/>
    </row>
    <row r="5" spans="1:56" customFormat="1" ht="14.5" customHeight="1" x14ac:dyDescent="0.35">
      <c r="A5" s="53">
        <v>2</v>
      </c>
      <c r="B5" s="54"/>
      <c r="C5" s="54"/>
      <c r="D5" s="54" t="s">
        <v>62</v>
      </c>
      <c r="E5" s="54"/>
      <c r="F5" s="54" t="s">
        <v>63</v>
      </c>
      <c r="G5" s="55" t="s">
        <v>64</v>
      </c>
      <c r="H5" s="54" t="s">
        <v>77</v>
      </c>
      <c r="I5" s="54" t="s">
        <v>65</v>
      </c>
      <c r="J5" s="54" t="s">
        <v>66</v>
      </c>
      <c r="K5" s="56" t="s">
        <v>78</v>
      </c>
      <c r="L5" s="57" t="s">
        <v>72</v>
      </c>
      <c r="M5" s="54" t="s">
        <v>73</v>
      </c>
      <c r="N5" s="54"/>
      <c r="O5" s="54"/>
      <c r="P5" s="54" t="s">
        <v>69</v>
      </c>
      <c r="Q5" s="58">
        <v>9.1999999999999993</v>
      </c>
      <c r="R5" s="54" t="s">
        <v>70</v>
      </c>
      <c r="S5" s="59">
        <v>36</v>
      </c>
      <c r="T5" s="59">
        <v>25</v>
      </c>
      <c r="U5" s="59">
        <v>16</v>
      </c>
      <c r="V5" s="60">
        <v>10</v>
      </c>
      <c r="W5" s="61">
        <v>1</v>
      </c>
      <c r="X5" s="62">
        <f t="shared" ref="X5:X53" si="8">IF(S5="","",S5*T5*U5/1000000)</f>
        <v>1.44E-2</v>
      </c>
      <c r="Y5" s="60">
        <v>56</v>
      </c>
      <c r="Z5" s="63">
        <f t="shared" ref="Z5:Z6" si="9">IF(W5="","",Y5/X5*W5)</f>
        <v>3888.8888888888891</v>
      </c>
      <c r="AA5" s="64">
        <v>3400</v>
      </c>
      <c r="AB5" s="65">
        <f t="shared" ref="AB5:AB53" si="10">IF(ISERROR(AA5/Z5),"",AA5/Z5)</f>
        <v>0.87428571428571422</v>
      </c>
      <c r="AC5" s="54" t="s">
        <v>71</v>
      </c>
      <c r="AD5" s="66">
        <v>0.28100000000000003</v>
      </c>
      <c r="AE5" s="65">
        <f t="shared" si="0"/>
        <v>2.5851999999999999</v>
      </c>
      <c r="AF5" s="65">
        <f t="shared" si="1"/>
        <v>12.659485714285713</v>
      </c>
      <c r="AG5" s="67">
        <v>0.05</v>
      </c>
      <c r="AH5" s="65">
        <f t="shared" si="2"/>
        <v>1.2000000000000002</v>
      </c>
      <c r="AI5" s="67">
        <v>0.06</v>
      </c>
      <c r="AJ5" s="65">
        <f t="shared" si="3"/>
        <v>1.44</v>
      </c>
      <c r="AK5" s="68">
        <f t="shared" ref="AK5:AK53" si="11">IF((AU5-AT5)&lt;2.5,2.5-(AU5-AT5),0)</f>
        <v>1.2999999999999972</v>
      </c>
      <c r="AL5" s="67">
        <v>0.1</v>
      </c>
      <c r="AM5" s="65">
        <f t="shared" si="4"/>
        <v>2.4000000000000004</v>
      </c>
      <c r="AN5" s="69">
        <v>0</v>
      </c>
      <c r="AO5" s="67">
        <v>0</v>
      </c>
      <c r="AP5" s="65">
        <f t="shared" ref="AP5:AP53" si="12">IF(ISERROR(AT5*AO5),"",AT5*AO5)</f>
        <v>0</v>
      </c>
      <c r="AQ5" s="65">
        <f t="shared" si="5"/>
        <v>6.3399999999999981</v>
      </c>
      <c r="AR5" s="65">
        <f t="shared" si="6"/>
        <v>18.999485714285711</v>
      </c>
      <c r="AS5" s="70">
        <f t="shared" si="7"/>
        <v>0.20835476190476201</v>
      </c>
      <c r="AT5" s="71">
        <v>24</v>
      </c>
      <c r="AU5" s="72">
        <f t="shared" ref="AU5:AU53" si="13">IF(ISERROR(AT5*1.05),"",AT5*1.05)</f>
        <v>25.200000000000003</v>
      </c>
      <c r="AV5" s="71">
        <v>49.99</v>
      </c>
      <c r="AW5" s="70">
        <f t="shared" ref="AW5:AW53" si="14">IF(ISERROR((AV5-AT5)/AV5),"",(AV5-AT5)/AV5)</f>
        <v>0.51990398079615929</v>
      </c>
      <c r="AX5" s="70">
        <f t="shared" ref="AX5:AX53" si="15">IF(ISERROR((AV5-AU5*1.07)/AV5),"",(AV5-AU5*1.07)/AV5)</f>
        <v>0.46061212242448479</v>
      </c>
      <c r="AY5" s="73">
        <v>1568</v>
      </c>
      <c r="AZ5" s="54">
        <f>544*2</f>
        <v>1088</v>
      </c>
      <c r="BA5" s="65">
        <f t="shared" ref="BA5:BA53" si="16">IF(ISERROR(AR5*AZ5),"",AR5*AZ5)</f>
        <v>20671.440457142853</v>
      </c>
      <c r="BB5" s="65">
        <f t="shared" ref="BB5:BB53" si="17">IF(ISERROR(AT5*AZ5),"",AT5*AZ5)</f>
        <v>26112</v>
      </c>
      <c r="BC5" s="74"/>
      <c r="BD5" s="74"/>
    </row>
    <row r="6" spans="1:56" customFormat="1" ht="14.5" customHeight="1" x14ac:dyDescent="0.35">
      <c r="A6" s="53">
        <v>3</v>
      </c>
      <c r="B6" s="54"/>
      <c r="C6" s="54"/>
      <c r="D6" s="54" t="s">
        <v>62</v>
      </c>
      <c r="E6" s="54"/>
      <c r="F6" s="54" t="s">
        <v>63</v>
      </c>
      <c r="G6" s="55" t="s">
        <v>64</v>
      </c>
      <c r="H6" s="54" t="s">
        <v>77</v>
      </c>
      <c r="I6" s="54" t="s">
        <v>65</v>
      </c>
      <c r="J6" s="54" t="s">
        <v>66</v>
      </c>
      <c r="K6" s="56" t="s">
        <v>78</v>
      </c>
      <c r="L6" s="57" t="s">
        <v>74</v>
      </c>
      <c r="M6" s="54" t="s">
        <v>75</v>
      </c>
      <c r="N6" s="54"/>
      <c r="O6" s="54"/>
      <c r="P6" s="54" t="s">
        <v>69</v>
      </c>
      <c r="Q6" s="58">
        <v>9.1999999999999993</v>
      </c>
      <c r="R6" s="54" t="s">
        <v>70</v>
      </c>
      <c r="S6" s="59">
        <v>36</v>
      </c>
      <c r="T6" s="59">
        <v>25</v>
      </c>
      <c r="U6" s="59">
        <v>16</v>
      </c>
      <c r="V6" s="60">
        <v>10</v>
      </c>
      <c r="W6" s="61">
        <v>1</v>
      </c>
      <c r="X6" s="62">
        <f t="shared" si="8"/>
        <v>1.44E-2</v>
      </c>
      <c r="Y6" s="60">
        <v>56</v>
      </c>
      <c r="Z6" s="63">
        <f t="shared" si="9"/>
        <v>3888.8888888888891</v>
      </c>
      <c r="AA6" s="64">
        <v>3400</v>
      </c>
      <c r="AB6" s="65">
        <f t="shared" si="10"/>
        <v>0.87428571428571422</v>
      </c>
      <c r="AC6" s="54" t="s">
        <v>71</v>
      </c>
      <c r="AD6" s="66">
        <v>0.28100000000000003</v>
      </c>
      <c r="AE6" s="65">
        <f t="shared" si="0"/>
        <v>2.5851999999999999</v>
      </c>
      <c r="AF6" s="65">
        <f t="shared" si="1"/>
        <v>12.659485714285713</v>
      </c>
      <c r="AG6" s="67">
        <v>0.05</v>
      </c>
      <c r="AH6" s="65">
        <f t="shared" si="2"/>
        <v>1.2000000000000002</v>
      </c>
      <c r="AI6" s="67">
        <v>0.06</v>
      </c>
      <c r="AJ6" s="65">
        <f t="shared" si="3"/>
        <v>1.44</v>
      </c>
      <c r="AK6" s="68">
        <f t="shared" si="11"/>
        <v>1.2999999999999972</v>
      </c>
      <c r="AL6" s="67">
        <v>0.1</v>
      </c>
      <c r="AM6" s="65">
        <f t="shared" si="4"/>
        <v>2.4000000000000004</v>
      </c>
      <c r="AN6" s="69">
        <v>0</v>
      </c>
      <c r="AO6" s="67">
        <v>0</v>
      </c>
      <c r="AP6" s="65">
        <f t="shared" si="12"/>
        <v>0</v>
      </c>
      <c r="AQ6" s="65">
        <f t="shared" si="5"/>
        <v>6.3399999999999981</v>
      </c>
      <c r="AR6" s="65">
        <f t="shared" si="6"/>
        <v>18.999485714285711</v>
      </c>
      <c r="AS6" s="70">
        <f t="shared" si="7"/>
        <v>0.20835476190476201</v>
      </c>
      <c r="AT6" s="71">
        <v>24</v>
      </c>
      <c r="AU6" s="72">
        <f t="shared" si="13"/>
        <v>25.200000000000003</v>
      </c>
      <c r="AV6" s="71">
        <v>49.99</v>
      </c>
      <c r="AW6" s="70">
        <f t="shared" si="14"/>
        <v>0.51990398079615929</v>
      </c>
      <c r="AX6" s="70">
        <f t="shared" si="15"/>
        <v>0.46061212242448479</v>
      </c>
      <c r="AY6" s="73">
        <v>1568</v>
      </c>
      <c r="AZ6" s="54">
        <f>1111*2</f>
        <v>2222</v>
      </c>
      <c r="BA6" s="65">
        <f t="shared" si="16"/>
        <v>42216.857257142852</v>
      </c>
      <c r="BB6" s="65">
        <f t="shared" si="17"/>
        <v>53328</v>
      </c>
      <c r="BC6" s="74"/>
      <c r="BD6" s="74"/>
    </row>
    <row r="7" spans="1:56" customFormat="1" x14ac:dyDescent="0.35">
      <c r="A7" s="53">
        <v>4</v>
      </c>
      <c r="B7" s="54"/>
      <c r="C7" s="54"/>
      <c r="D7" s="54"/>
      <c r="E7" s="54"/>
      <c r="F7" s="54"/>
      <c r="G7" s="55"/>
      <c r="H7" s="54"/>
      <c r="I7" s="54"/>
      <c r="J7" s="54"/>
      <c r="K7" s="56"/>
      <c r="L7" s="75"/>
      <c r="M7" s="54"/>
      <c r="N7" s="54"/>
      <c r="O7" s="54"/>
      <c r="P7" s="54"/>
      <c r="Q7" s="58"/>
      <c r="R7" s="54"/>
      <c r="S7" s="59"/>
      <c r="T7" s="59"/>
      <c r="U7" s="59"/>
      <c r="V7" s="60"/>
      <c r="W7" s="61"/>
      <c r="X7" s="62"/>
      <c r="Y7" s="60"/>
      <c r="Z7" s="63"/>
      <c r="AA7" s="64"/>
      <c r="AB7" s="65"/>
      <c r="AC7" s="54"/>
      <c r="AD7" s="66"/>
      <c r="AE7" s="65">
        <f>IF(ISERROR(Q7*AD7),"",Q7*AD7)</f>
        <v>0</v>
      </c>
      <c r="AF7" s="65"/>
      <c r="AG7" s="67"/>
      <c r="AH7" s="65">
        <f>IF(ISERROR(AT7*AG7),"",AT7*AG7)</f>
        <v>0</v>
      </c>
      <c r="AI7" s="67"/>
      <c r="AJ7" s="65">
        <f>IF(ISERROR(AT8*AI8),"",AT8*AI8)</f>
        <v>0</v>
      </c>
      <c r="AK7" s="68">
        <f>IF((AU7-AT7)&lt;2.5,2.5-(AU7-AT7),0)</f>
        <v>2.5</v>
      </c>
      <c r="AL7" s="67"/>
      <c r="AM7" s="65">
        <f>IF(ISERROR(AT7*AL7),"",AT7*AL7)</f>
        <v>0</v>
      </c>
      <c r="AN7" s="69"/>
      <c r="AO7" s="67"/>
      <c r="AP7" s="65">
        <f>IF(ISERROR(AT7*AO7),"",AT7*AO7)</f>
        <v>0</v>
      </c>
      <c r="AQ7" s="65">
        <f>IF(ISERROR(AH7+AJ6+AK7+AM7+AP7),"",AH7+AJ6+AK7+AM7+AP7)</f>
        <v>3.94</v>
      </c>
      <c r="AR7" s="65"/>
      <c r="AS7" s="70"/>
      <c r="AT7" s="71"/>
      <c r="AU7" s="65">
        <f>IF(ISERROR(AT7*1.05),"",AT7*1.05)</f>
        <v>0</v>
      </c>
      <c r="AV7" s="71"/>
      <c r="AW7" s="70"/>
      <c r="AX7" s="70"/>
      <c r="AY7" s="73"/>
      <c r="AZ7" s="54"/>
      <c r="BA7" s="65"/>
      <c r="BB7" s="65">
        <f>IF(ISERROR(AT7*AZ7),"",AT7*AZ7)</f>
        <v>0</v>
      </c>
      <c r="BC7" s="74"/>
      <c r="BD7" s="74"/>
    </row>
    <row r="8" spans="1:56" customFormat="1" x14ac:dyDescent="0.35">
      <c r="A8" s="53">
        <v>5</v>
      </c>
      <c r="B8" s="54"/>
      <c r="C8" s="54"/>
      <c r="D8" s="54"/>
      <c r="E8" s="54"/>
      <c r="F8" s="54"/>
      <c r="G8" s="55"/>
      <c r="H8" s="54"/>
      <c r="I8" s="54"/>
      <c r="J8" s="54"/>
      <c r="K8" s="56"/>
      <c r="L8" s="76"/>
      <c r="M8" s="54"/>
      <c r="N8" s="54"/>
      <c r="O8" s="54"/>
      <c r="P8" s="54"/>
      <c r="Q8" s="58"/>
      <c r="R8" s="54"/>
      <c r="S8" s="59"/>
      <c r="T8" s="59"/>
      <c r="U8" s="59"/>
      <c r="V8" s="60"/>
      <c r="W8" s="61"/>
      <c r="X8" s="62" t="str">
        <f t="shared" si="8"/>
        <v/>
      </c>
      <c r="Y8" s="60"/>
      <c r="Z8" s="63" t="str">
        <f t="shared" ref="Z8:Z53" si="18">IF(W8="","",Y8/X8*W8)</f>
        <v/>
      </c>
      <c r="AA8" s="64"/>
      <c r="AB8" s="65" t="str">
        <f t="shared" si="10"/>
        <v/>
      </c>
      <c r="AC8" s="76"/>
      <c r="AD8" s="66"/>
      <c r="AE8" s="65">
        <f t="shared" si="0"/>
        <v>0</v>
      </c>
      <c r="AF8" s="65" t="str">
        <f t="shared" si="1"/>
        <v/>
      </c>
      <c r="AG8" s="67"/>
      <c r="AH8" s="65">
        <f t="shared" si="2"/>
        <v>0</v>
      </c>
      <c r="AI8" s="67"/>
      <c r="AJ8" s="65">
        <f>IF(ISERROR(AT9*AI9),"",AT9*AI9)</f>
        <v>0</v>
      </c>
      <c r="AK8" s="68">
        <f t="shared" si="11"/>
        <v>2.5</v>
      </c>
      <c r="AL8" s="67"/>
      <c r="AM8" s="65">
        <f t="shared" si="4"/>
        <v>0</v>
      </c>
      <c r="AN8" s="69"/>
      <c r="AO8" s="67"/>
      <c r="AP8" s="65">
        <f t="shared" si="12"/>
        <v>0</v>
      </c>
      <c r="AQ8" s="65">
        <f>IF(ISERROR(AH8+AJ7+AK8+AM8+AP8),"",AH8+AJ7+AK8+AM8+AP8)</f>
        <v>2.5</v>
      </c>
      <c r="AR8" s="65" t="str">
        <f t="shared" si="6"/>
        <v/>
      </c>
      <c r="AS8" s="70" t="str">
        <f t="shared" si="7"/>
        <v/>
      </c>
      <c r="AT8" s="71"/>
      <c r="AU8" s="65">
        <f t="shared" si="13"/>
        <v>0</v>
      </c>
      <c r="AV8" s="71"/>
      <c r="AW8" s="70" t="str">
        <f t="shared" si="14"/>
        <v/>
      </c>
      <c r="AX8" s="70" t="str">
        <f t="shared" si="15"/>
        <v/>
      </c>
      <c r="AY8" s="77"/>
      <c r="AZ8" s="61"/>
      <c r="BA8" s="65" t="str">
        <f t="shared" si="16"/>
        <v/>
      </c>
      <c r="BB8" s="65">
        <f t="shared" si="17"/>
        <v>0</v>
      </c>
    </row>
    <row r="9" spans="1:56" customFormat="1" x14ac:dyDescent="0.35">
      <c r="A9" s="53">
        <v>6</v>
      </c>
      <c r="B9" s="54"/>
      <c r="C9" s="54"/>
      <c r="D9" s="54"/>
      <c r="E9" s="54"/>
      <c r="F9" s="54"/>
      <c r="G9" s="55"/>
      <c r="H9" s="54"/>
      <c r="I9" s="54"/>
      <c r="J9" s="54"/>
      <c r="K9" s="56"/>
      <c r="L9" s="76"/>
      <c r="M9" s="54"/>
      <c r="N9" s="54"/>
      <c r="O9" s="54"/>
      <c r="P9" s="54"/>
      <c r="Q9" s="58"/>
      <c r="R9" s="54"/>
      <c r="S9" s="59"/>
      <c r="T9" s="59"/>
      <c r="U9" s="59"/>
      <c r="V9" s="60"/>
      <c r="W9" s="61"/>
      <c r="X9" s="62" t="str">
        <f t="shared" si="8"/>
        <v/>
      </c>
      <c r="Y9" s="60"/>
      <c r="Z9" s="63" t="str">
        <f t="shared" si="18"/>
        <v/>
      </c>
      <c r="AA9" s="64"/>
      <c r="AB9" s="65" t="str">
        <f t="shared" si="10"/>
        <v/>
      </c>
      <c r="AC9" s="76"/>
      <c r="AD9" s="66"/>
      <c r="AE9" s="65">
        <f t="shared" si="0"/>
        <v>0</v>
      </c>
      <c r="AF9" s="65" t="str">
        <f t="shared" si="1"/>
        <v/>
      </c>
      <c r="AG9" s="67"/>
      <c r="AH9" s="65">
        <f t="shared" si="2"/>
        <v>0</v>
      </c>
      <c r="AI9" s="67"/>
      <c r="AJ9" s="65">
        <f t="shared" si="3"/>
        <v>0</v>
      </c>
      <c r="AK9" s="68">
        <f t="shared" si="11"/>
        <v>2.5</v>
      </c>
      <c r="AL9" s="67"/>
      <c r="AM9" s="65">
        <f t="shared" si="4"/>
        <v>0</v>
      </c>
      <c r="AN9" s="69"/>
      <c r="AO9" s="67"/>
      <c r="AP9" s="65">
        <f t="shared" si="12"/>
        <v>0</v>
      </c>
      <c r="AQ9" s="65">
        <f t="shared" si="5"/>
        <v>2.5</v>
      </c>
      <c r="AR9" s="65" t="str">
        <f t="shared" si="6"/>
        <v/>
      </c>
      <c r="AS9" s="70" t="str">
        <f t="shared" si="7"/>
        <v/>
      </c>
      <c r="AT9" s="71"/>
      <c r="AU9" s="65">
        <f t="shared" si="13"/>
        <v>0</v>
      </c>
      <c r="AV9" s="71"/>
      <c r="AW9" s="70" t="str">
        <f t="shared" si="14"/>
        <v/>
      </c>
      <c r="AX9" s="70" t="str">
        <f t="shared" si="15"/>
        <v/>
      </c>
      <c r="AY9" s="77"/>
      <c r="AZ9" s="61"/>
      <c r="BA9" s="65" t="str">
        <f t="shared" si="16"/>
        <v/>
      </c>
      <c r="BB9" s="65">
        <f t="shared" si="17"/>
        <v>0</v>
      </c>
    </row>
    <row r="10" spans="1:56" x14ac:dyDescent="0.35">
      <c r="A10" s="78">
        <v>7</v>
      </c>
      <c r="B10" s="79"/>
      <c r="C10" s="79"/>
      <c r="D10" s="79"/>
      <c r="E10" s="54"/>
      <c r="F10" s="54"/>
      <c r="G10" s="79"/>
      <c r="H10" s="79"/>
      <c r="I10" s="79"/>
      <c r="J10" s="79"/>
      <c r="K10" s="56"/>
      <c r="L10" s="79"/>
      <c r="M10" s="79"/>
      <c r="N10" s="79"/>
      <c r="O10" s="79"/>
      <c r="P10" s="54"/>
      <c r="Q10" s="80"/>
      <c r="R10" s="54"/>
      <c r="S10" s="81"/>
      <c r="T10" s="81"/>
      <c r="U10" s="81"/>
      <c r="V10" s="82"/>
      <c r="W10" s="29"/>
      <c r="X10" s="83" t="str">
        <f t="shared" si="8"/>
        <v/>
      </c>
      <c r="Y10" s="82"/>
      <c r="Z10" s="63" t="str">
        <f t="shared" si="18"/>
        <v/>
      </c>
      <c r="AA10" s="79"/>
      <c r="AB10" s="72" t="str">
        <f t="shared" si="10"/>
        <v/>
      </c>
      <c r="AC10" s="79"/>
      <c r="AD10" s="84"/>
      <c r="AE10" s="72">
        <f t="shared" si="0"/>
        <v>0</v>
      </c>
      <c r="AF10" s="72" t="str">
        <f t="shared" si="1"/>
        <v/>
      </c>
      <c r="AG10" s="84"/>
      <c r="AH10" s="72">
        <f t="shared" si="2"/>
        <v>0</v>
      </c>
      <c r="AI10" s="84"/>
      <c r="AJ10" s="65">
        <f t="shared" si="3"/>
        <v>0</v>
      </c>
      <c r="AK10" s="68">
        <f t="shared" si="11"/>
        <v>2.5</v>
      </c>
      <c r="AL10" s="84"/>
      <c r="AM10" s="72">
        <f t="shared" si="4"/>
        <v>0</v>
      </c>
      <c r="AN10" s="30"/>
      <c r="AO10" s="84"/>
      <c r="AP10" s="72">
        <f t="shared" si="12"/>
        <v>0</v>
      </c>
      <c r="AQ10" s="65">
        <f t="shared" si="5"/>
        <v>2.5</v>
      </c>
      <c r="AR10" s="72" t="str">
        <f t="shared" si="6"/>
        <v/>
      </c>
      <c r="AS10" s="85" t="str">
        <f t="shared" si="7"/>
        <v/>
      </c>
      <c r="AT10" s="30"/>
      <c r="AU10" s="72">
        <f t="shared" si="13"/>
        <v>0</v>
      </c>
      <c r="AV10" s="30"/>
      <c r="AW10" s="85" t="str">
        <f t="shared" si="14"/>
        <v/>
      </c>
      <c r="AX10" s="70" t="str">
        <f t="shared" si="15"/>
        <v/>
      </c>
      <c r="AY10" s="77"/>
      <c r="AZ10" s="29"/>
      <c r="BA10" s="65" t="str">
        <f t="shared" si="16"/>
        <v/>
      </c>
      <c r="BB10" s="72">
        <f t="shared" si="17"/>
        <v>0</v>
      </c>
    </row>
    <row r="11" spans="1:56" x14ac:dyDescent="0.35">
      <c r="A11" s="78">
        <v>8</v>
      </c>
      <c r="B11" s="79"/>
      <c r="C11" s="79"/>
      <c r="D11" s="79"/>
      <c r="E11" s="54"/>
      <c r="F11" s="54"/>
      <c r="G11" s="79"/>
      <c r="H11" s="79"/>
      <c r="I11" s="79"/>
      <c r="J11" s="79"/>
      <c r="K11" s="56"/>
      <c r="L11" s="79"/>
      <c r="M11" s="79"/>
      <c r="N11" s="79"/>
      <c r="O11" s="79"/>
      <c r="P11" s="54"/>
      <c r="Q11" s="80"/>
      <c r="R11" s="54"/>
      <c r="S11" s="81"/>
      <c r="T11" s="81"/>
      <c r="U11" s="81"/>
      <c r="V11" s="82"/>
      <c r="W11" s="29"/>
      <c r="X11" s="83" t="str">
        <f t="shared" si="8"/>
        <v/>
      </c>
      <c r="Y11" s="82"/>
      <c r="Z11" s="63" t="str">
        <f t="shared" si="18"/>
        <v/>
      </c>
      <c r="AA11" s="79"/>
      <c r="AB11" s="72" t="str">
        <f t="shared" si="10"/>
        <v/>
      </c>
      <c r="AC11" s="79"/>
      <c r="AD11" s="84"/>
      <c r="AE11" s="72">
        <f t="shared" si="0"/>
        <v>0</v>
      </c>
      <c r="AF11" s="72" t="str">
        <f t="shared" si="1"/>
        <v/>
      </c>
      <c r="AG11" s="84"/>
      <c r="AH11" s="72">
        <f t="shared" si="2"/>
        <v>0</v>
      </c>
      <c r="AI11" s="84"/>
      <c r="AJ11" s="65">
        <f t="shared" si="3"/>
        <v>0</v>
      </c>
      <c r="AK11" s="68">
        <f t="shared" si="11"/>
        <v>2.5</v>
      </c>
      <c r="AL11" s="84"/>
      <c r="AM11" s="72">
        <f t="shared" si="4"/>
        <v>0</v>
      </c>
      <c r="AN11" s="30"/>
      <c r="AO11" s="84"/>
      <c r="AP11" s="72">
        <f t="shared" si="12"/>
        <v>0</v>
      </c>
      <c r="AQ11" s="65">
        <f t="shared" si="5"/>
        <v>2.5</v>
      </c>
      <c r="AR11" s="72" t="str">
        <f t="shared" si="6"/>
        <v/>
      </c>
      <c r="AS11" s="85" t="str">
        <f t="shared" si="7"/>
        <v/>
      </c>
      <c r="AT11" s="30"/>
      <c r="AU11" s="72">
        <f t="shared" si="13"/>
        <v>0</v>
      </c>
      <c r="AV11" s="30"/>
      <c r="AW11" s="85" t="str">
        <f t="shared" si="14"/>
        <v/>
      </c>
      <c r="AX11" s="70" t="str">
        <f t="shared" si="15"/>
        <v/>
      </c>
      <c r="AY11" s="77"/>
      <c r="AZ11" s="29"/>
      <c r="BA11" s="65" t="str">
        <f t="shared" si="16"/>
        <v/>
      </c>
      <c r="BB11" s="72">
        <f t="shared" si="17"/>
        <v>0</v>
      </c>
    </row>
    <row r="12" spans="1:56" x14ac:dyDescent="0.35">
      <c r="A12" s="78">
        <v>9</v>
      </c>
      <c r="B12" s="79"/>
      <c r="C12" s="79"/>
      <c r="D12" s="79"/>
      <c r="E12" s="54"/>
      <c r="F12" s="54"/>
      <c r="G12" s="79"/>
      <c r="H12" s="79"/>
      <c r="I12" s="79"/>
      <c r="J12" s="79"/>
      <c r="K12" s="56"/>
      <c r="L12" s="79"/>
      <c r="M12" s="79"/>
      <c r="N12" s="79"/>
      <c r="O12" s="79"/>
      <c r="P12" s="54"/>
      <c r="Q12" s="80"/>
      <c r="R12" s="54"/>
      <c r="S12" s="81"/>
      <c r="T12" s="81"/>
      <c r="U12" s="81"/>
      <c r="V12" s="82"/>
      <c r="W12" s="29"/>
      <c r="X12" s="83" t="str">
        <f t="shared" si="8"/>
        <v/>
      </c>
      <c r="Y12" s="82"/>
      <c r="Z12" s="63" t="str">
        <f t="shared" si="18"/>
        <v/>
      </c>
      <c r="AA12" s="79"/>
      <c r="AB12" s="72" t="str">
        <f t="shared" si="10"/>
        <v/>
      </c>
      <c r="AC12" s="79"/>
      <c r="AD12" s="84"/>
      <c r="AE12" s="72">
        <f t="shared" si="0"/>
        <v>0</v>
      </c>
      <c r="AF12" s="72" t="str">
        <f t="shared" si="1"/>
        <v/>
      </c>
      <c r="AG12" s="84"/>
      <c r="AH12" s="72">
        <f t="shared" si="2"/>
        <v>0</v>
      </c>
      <c r="AI12" s="84"/>
      <c r="AJ12" s="65">
        <f t="shared" si="3"/>
        <v>0</v>
      </c>
      <c r="AK12" s="68">
        <f t="shared" si="11"/>
        <v>2.5</v>
      </c>
      <c r="AL12" s="84"/>
      <c r="AM12" s="72">
        <f t="shared" si="4"/>
        <v>0</v>
      </c>
      <c r="AN12" s="30"/>
      <c r="AO12" s="84"/>
      <c r="AP12" s="72">
        <f t="shared" si="12"/>
        <v>0</v>
      </c>
      <c r="AQ12" s="65">
        <f t="shared" si="5"/>
        <v>2.5</v>
      </c>
      <c r="AR12" s="72" t="str">
        <f t="shared" si="6"/>
        <v/>
      </c>
      <c r="AS12" s="85" t="str">
        <f t="shared" si="7"/>
        <v/>
      </c>
      <c r="AT12" s="30"/>
      <c r="AU12" s="72">
        <f t="shared" si="13"/>
        <v>0</v>
      </c>
      <c r="AV12" s="30"/>
      <c r="AW12" s="85" t="str">
        <f t="shared" si="14"/>
        <v/>
      </c>
      <c r="AX12" s="70" t="str">
        <f t="shared" si="15"/>
        <v/>
      </c>
      <c r="AY12" s="77"/>
      <c r="AZ12" s="29"/>
      <c r="BA12" s="65" t="str">
        <f t="shared" si="16"/>
        <v/>
      </c>
      <c r="BB12" s="72">
        <f t="shared" si="17"/>
        <v>0</v>
      </c>
    </row>
    <row r="13" spans="1:56" x14ac:dyDescent="0.35">
      <c r="A13" s="78">
        <v>10</v>
      </c>
      <c r="B13" s="79"/>
      <c r="C13" s="79"/>
      <c r="D13" s="79"/>
      <c r="E13" s="54"/>
      <c r="F13" s="54"/>
      <c r="G13" s="79"/>
      <c r="H13" s="79"/>
      <c r="I13" s="79"/>
      <c r="J13" s="79"/>
      <c r="K13" s="56"/>
      <c r="L13" s="79"/>
      <c r="M13" s="79"/>
      <c r="N13" s="79"/>
      <c r="O13" s="79"/>
      <c r="P13" s="54"/>
      <c r="Q13" s="80"/>
      <c r="R13" s="54"/>
      <c r="S13" s="81"/>
      <c r="T13" s="81"/>
      <c r="U13" s="81"/>
      <c r="V13" s="82"/>
      <c r="W13" s="29"/>
      <c r="X13" s="83" t="str">
        <f t="shared" si="8"/>
        <v/>
      </c>
      <c r="Y13" s="82"/>
      <c r="Z13" s="63" t="str">
        <f t="shared" si="18"/>
        <v/>
      </c>
      <c r="AA13" s="79"/>
      <c r="AB13" s="72" t="str">
        <f t="shared" si="10"/>
        <v/>
      </c>
      <c r="AC13" s="79"/>
      <c r="AD13" s="84"/>
      <c r="AE13" s="72">
        <f t="shared" si="0"/>
        <v>0</v>
      </c>
      <c r="AF13" s="72" t="str">
        <f t="shared" si="1"/>
        <v/>
      </c>
      <c r="AG13" s="84"/>
      <c r="AH13" s="72">
        <f t="shared" si="2"/>
        <v>0</v>
      </c>
      <c r="AI13" s="84"/>
      <c r="AJ13" s="65">
        <f t="shared" si="3"/>
        <v>0</v>
      </c>
      <c r="AK13" s="68">
        <f t="shared" si="11"/>
        <v>2.5</v>
      </c>
      <c r="AL13" s="84"/>
      <c r="AM13" s="72">
        <f t="shared" si="4"/>
        <v>0</v>
      </c>
      <c r="AN13" s="30"/>
      <c r="AO13" s="84"/>
      <c r="AP13" s="72">
        <f t="shared" si="12"/>
        <v>0</v>
      </c>
      <c r="AQ13" s="65">
        <f t="shared" si="5"/>
        <v>2.5</v>
      </c>
      <c r="AR13" s="72" t="str">
        <f t="shared" si="6"/>
        <v/>
      </c>
      <c r="AS13" s="85" t="str">
        <f t="shared" si="7"/>
        <v/>
      </c>
      <c r="AT13" s="30"/>
      <c r="AU13" s="72">
        <f t="shared" si="13"/>
        <v>0</v>
      </c>
      <c r="AV13" s="30"/>
      <c r="AW13" s="85" t="str">
        <f t="shared" si="14"/>
        <v/>
      </c>
      <c r="AX13" s="70" t="str">
        <f t="shared" si="15"/>
        <v/>
      </c>
      <c r="AY13" s="77"/>
      <c r="AZ13" s="29"/>
      <c r="BA13" s="65" t="str">
        <f t="shared" si="16"/>
        <v/>
      </c>
      <c r="BB13" s="72">
        <f t="shared" si="17"/>
        <v>0</v>
      </c>
    </row>
    <row r="14" spans="1:56" x14ac:dyDescent="0.35">
      <c r="A14" s="78">
        <v>11</v>
      </c>
      <c r="B14" s="79"/>
      <c r="C14" s="79"/>
      <c r="D14" s="79"/>
      <c r="E14" s="54"/>
      <c r="F14" s="54"/>
      <c r="G14" s="79"/>
      <c r="H14" s="79"/>
      <c r="I14" s="79"/>
      <c r="J14" s="79"/>
      <c r="K14" s="56"/>
      <c r="L14" s="79"/>
      <c r="M14" s="79"/>
      <c r="N14" s="79"/>
      <c r="O14" s="79"/>
      <c r="P14" s="54"/>
      <c r="Q14" s="80"/>
      <c r="R14" s="54"/>
      <c r="S14" s="81"/>
      <c r="T14" s="81"/>
      <c r="U14" s="81"/>
      <c r="V14" s="82"/>
      <c r="W14" s="29"/>
      <c r="X14" s="83" t="str">
        <f t="shared" si="8"/>
        <v/>
      </c>
      <c r="Y14" s="82"/>
      <c r="Z14" s="63" t="str">
        <f t="shared" si="18"/>
        <v/>
      </c>
      <c r="AA14" s="79"/>
      <c r="AB14" s="72" t="str">
        <f t="shared" si="10"/>
        <v/>
      </c>
      <c r="AC14" s="79"/>
      <c r="AD14" s="84"/>
      <c r="AE14" s="72">
        <f t="shared" si="0"/>
        <v>0</v>
      </c>
      <c r="AF14" s="72" t="str">
        <f t="shared" si="1"/>
        <v/>
      </c>
      <c r="AG14" s="84"/>
      <c r="AH14" s="72">
        <f t="shared" si="2"/>
        <v>0</v>
      </c>
      <c r="AI14" s="84"/>
      <c r="AJ14" s="65">
        <f t="shared" si="3"/>
        <v>0</v>
      </c>
      <c r="AK14" s="68">
        <f t="shared" si="11"/>
        <v>2.5</v>
      </c>
      <c r="AL14" s="84"/>
      <c r="AM14" s="72">
        <f t="shared" si="4"/>
        <v>0</v>
      </c>
      <c r="AN14" s="30"/>
      <c r="AO14" s="84"/>
      <c r="AP14" s="72">
        <f t="shared" si="12"/>
        <v>0</v>
      </c>
      <c r="AQ14" s="65">
        <f t="shared" si="5"/>
        <v>2.5</v>
      </c>
      <c r="AR14" s="72" t="str">
        <f t="shared" si="6"/>
        <v/>
      </c>
      <c r="AS14" s="85" t="str">
        <f t="shared" si="7"/>
        <v/>
      </c>
      <c r="AT14" s="30"/>
      <c r="AU14" s="72">
        <f t="shared" si="13"/>
        <v>0</v>
      </c>
      <c r="AV14" s="30"/>
      <c r="AW14" s="85" t="str">
        <f t="shared" si="14"/>
        <v/>
      </c>
      <c r="AX14" s="70" t="str">
        <f t="shared" si="15"/>
        <v/>
      </c>
      <c r="AY14" s="77"/>
      <c r="AZ14" s="29"/>
      <c r="BA14" s="65" t="str">
        <f t="shared" si="16"/>
        <v/>
      </c>
      <c r="BB14" s="72">
        <f t="shared" si="17"/>
        <v>0</v>
      </c>
    </row>
    <row r="15" spans="1:56" x14ac:dyDescent="0.35">
      <c r="A15" s="78">
        <v>12</v>
      </c>
      <c r="B15" s="79"/>
      <c r="C15" s="79"/>
      <c r="D15" s="79"/>
      <c r="E15" s="54"/>
      <c r="F15" s="54"/>
      <c r="G15" s="79"/>
      <c r="H15" s="79"/>
      <c r="I15" s="79"/>
      <c r="J15" s="79"/>
      <c r="K15" s="56"/>
      <c r="L15" s="79"/>
      <c r="M15" s="79"/>
      <c r="N15" s="79"/>
      <c r="O15" s="79"/>
      <c r="P15" s="54"/>
      <c r="Q15" s="80"/>
      <c r="R15" s="54"/>
      <c r="S15" s="81"/>
      <c r="T15" s="81"/>
      <c r="U15" s="81"/>
      <c r="V15" s="82"/>
      <c r="W15" s="29"/>
      <c r="X15" s="83" t="str">
        <f t="shared" si="8"/>
        <v/>
      </c>
      <c r="Y15" s="82"/>
      <c r="Z15" s="63" t="str">
        <f t="shared" si="18"/>
        <v/>
      </c>
      <c r="AA15" s="79"/>
      <c r="AB15" s="72" t="str">
        <f t="shared" si="10"/>
        <v/>
      </c>
      <c r="AC15" s="79"/>
      <c r="AD15" s="84"/>
      <c r="AE15" s="72">
        <f t="shared" si="0"/>
        <v>0</v>
      </c>
      <c r="AF15" s="72" t="str">
        <f t="shared" si="1"/>
        <v/>
      </c>
      <c r="AG15" s="84"/>
      <c r="AH15" s="72">
        <f t="shared" si="2"/>
        <v>0</v>
      </c>
      <c r="AI15" s="84"/>
      <c r="AJ15" s="65">
        <f t="shared" si="3"/>
        <v>0</v>
      </c>
      <c r="AK15" s="68">
        <f t="shared" si="11"/>
        <v>2.5</v>
      </c>
      <c r="AL15" s="84"/>
      <c r="AM15" s="72">
        <f t="shared" si="4"/>
        <v>0</v>
      </c>
      <c r="AN15" s="30"/>
      <c r="AO15" s="84"/>
      <c r="AP15" s="72">
        <f t="shared" si="12"/>
        <v>0</v>
      </c>
      <c r="AQ15" s="65">
        <f t="shared" si="5"/>
        <v>2.5</v>
      </c>
      <c r="AR15" s="72" t="str">
        <f t="shared" si="6"/>
        <v/>
      </c>
      <c r="AS15" s="85" t="str">
        <f t="shared" si="7"/>
        <v/>
      </c>
      <c r="AT15" s="30"/>
      <c r="AU15" s="72">
        <f t="shared" si="13"/>
        <v>0</v>
      </c>
      <c r="AV15" s="30"/>
      <c r="AW15" s="85" t="str">
        <f t="shared" si="14"/>
        <v/>
      </c>
      <c r="AX15" s="70" t="str">
        <f t="shared" si="15"/>
        <v/>
      </c>
      <c r="AY15" s="77"/>
      <c r="AZ15" s="29"/>
      <c r="BA15" s="65" t="str">
        <f t="shared" si="16"/>
        <v/>
      </c>
      <c r="BB15" s="72">
        <f t="shared" si="17"/>
        <v>0</v>
      </c>
    </row>
    <row r="16" spans="1:56" x14ac:dyDescent="0.35">
      <c r="A16" s="78">
        <v>13</v>
      </c>
      <c r="B16" s="79"/>
      <c r="C16" s="79"/>
      <c r="D16" s="79"/>
      <c r="E16" s="54"/>
      <c r="F16" s="54"/>
      <c r="G16" s="79"/>
      <c r="H16" s="79"/>
      <c r="I16" s="79"/>
      <c r="J16" s="79"/>
      <c r="K16" s="56"/>
      <c r="L16" s="79"/>
      <c r="M16" s="79"/>
      <c r="N16" s="79"/>
      <c r="O16" s="79"/>
      <c r="P16" s="54"/>
      <c r="Q16" s="80"/>
      <c r="R16" s="54"/>
      <c r="S16" s="81"/>
      <c r="T16" s="81"/>
      <c r="U16" s="81"/>
      <c r="V16" s="82"/>
      <c r="W16" s="29"/>
      <c r="X16" s="83" t="str">
        <f t="shared" si="8"/>
        <v/>
      </c>
      <c r="Y16" s="82"/>
      <c r="Z16" s="63" t="str">
        <f t="shared" si="18"/>
        <v/>
      </c>
      <c r="AA16" s="79"/>
      <c r="AB16" s="72" t="str">
        <f t="shared" si="10"/>
        <v/>
      </c>
      <c r="AC16" s="79"/>
      <c r="AD16" s="84"/>
      <c r="AE16" s="72">
        <f t="shared" si="0"/>
        <v>0</v>
      </c>
      <c r="AF16" s="72" t="str">
        <f t="shared" si="1"/>
        <v/>
      </c>
      <c r="AG16" s="84"/>
      <c r="AH16" s="72">
        <f t="shared" si="2"/>
        <v>0</v>
      </c>
      <c r="AI16" s="84"/>
      <c r="AJ16" s="65">
        <f t="shared" si="3"/>
        <v>0</v>
      </c>
      <c r="AK16" s="68">
        <f t="shared" si="11"/>
        <v>2.5</v>
      </c>
      <c r="AL16" s="84"/>
      <c r="AM16" s="72">
        <f t="shared" si="4"/>
        <v>0</v>
      </c>
      <c r="AN16" s="30"/>
      <c r="AO16" s="84"/>
      <c r="AP16" s="72">
        <f t="shared" si="12"/>
        <v>0</v>
      </c>
      <c r="AQ16" s="65">
        <f t="shared" si="5"/>
        <v>2.5</v>
      </c>
      <c r="AR16" s="72" t="str">
        <f t="shared" si="6"/>
        <v/>
      </c>
      <c r="AS16" s="85" t="str">
        <f t="shared" si="7"/>
        <v/>
      </c>
      <c r="AT16" s="30"/>
      <c r="AU16" s="72">
        <f t="shared" si="13"/>
        <v>0</v>
      </c>
      <c r="AV16" s="30"/>
      <c r="AW16" s="85" t="str">
        <f t="shared" si="14"/>
        <v/>
      </c>
      <c r="AX16" s="70" t="str">
        <f t="shared" si="15"/>
        <v/>
      </c>
      <c r="AY16" s="77"/>
      <c r="AZ16" s="29"/>
      <c r="BA16" s="65" t="str">
        <f t="shared" si="16"/>
        <v/>
      </c>
      <c r="BB16" s="72">
        <f t="shared" si="17"/>
        <v>0</v>
      </c>
    </row>
    <row r="17" spans="1:54" x14ac:dyDescent="0.35">
      <c r="A17" s="78">
        <v>14</v>
      </c>
      <c r="B17" s="79"/>
      <c r="C17" s="79"/>
      <c r="D17" s="79"/>
      <c r="E17" s="54"/>
      <c r="F17" s="54"/>
      <c r="G17" s="79"/>
      <c r="H17" s="79"/>
      <c r="I17" s="79"/>
      <c r="J17" s="79"/>
      <c r="K17" s="56"/>
      <c r="L17" s="79"/>
      <c r="M17" s="79"/>
      <c r="N17" s="79"/>
      <c r="O17" s="79"/>
      <c r="P17" s="54"/>
      <c r="Q17" s="80"/>
      <c r="R17" s="54"/>
      <c r="S17" s="81"/>
      <c r="T17" s="81"/>
      <c r="U17" s="81"/>
      <c r="V17" s="82"/>
      <c r="W17" s="29"/>
      <c r="X17" s="83" t="str">
        <f t="shared" si="8"/>
        <v/>
      </c>
      <c r="Y17" s="82"/>
      <c r="Z17" s="63" t="str">
        <f t="shared" si="18"/>
        <v/>
      </c>
      <c r="AA17" s="79"/>
      <c r="AB17" s="72" t="str">
        <f t="shared" si="10"/>
        <v/>
      </c>
      <c r="AC17" s="79"/>
      <c r="AD17" s="84"/>
      <c r="AE17" s="72">
        <f t="shared" si="0"/>
        <v>0</v>
      </c>
      <c r="AF17" s="72" t="str">
        <f t="shared" si="1"/>
        <v/>
      </c>
      <c r="AG17" s="84"/>
      <c r="AH17" s="72">
        <f t="shared" si="2"/>
        <v>0</v>
      </c>
      <c r="AI17" s="84"/>
      <c r="AJ17" s="65">
        <f t="shared" si="3"/>
        <v>0</v>
      </c>
      <c r="AK17" s="68">
        <f t="shared" si="11"/>
        <v>2.5</v>
      </c>
      <c r="AL17" s="84"/>
      <c r="AM17" s="72">
        <f t="shared" si="4"/>
        <v>0</v>
      </c>
      <c r="AN17" s="30"/>
      <c r="AO17" s="84"/>
      <c r="AP17" s="72">
        <f t="shared" si="12"/>
        <v>0</v>
      </c>
      <c r="AQ17" s="65">
        <f t="shared" si="5"/>
        <v>2.5</v>
      </c>
      <c r="AR17" s="72" t="str">
        <f t="shared" si="6"/>
        <v/>
      </c>
      <c r="AS17" s="85" t="str">
        <f t="shared" si="7"/>
        <v/>
      </c>
      <c r="AT17" s="30"/>
      <c r="AU17" s="72">
        <f t="shared" si="13"/>
        <v>0</v>
      </c>
      <c r="AV17" s="30"/>
      <c r="AW17" s="85" t="str">
        <f t="shared" si="14"/>
        <v/>
      </c>
      <c r="AX17" s="70" t="str">
        <f t="shared" si="15"/>
        <v/>
      </c>
      <c r="AY17" s="77"/>
      <c r="AZ17" s="29"/>
      <c r="BA17" s="65" t="str">
        <f t="shared" si="16"/>
        <v/>
      </c>
      <c r="BB17" s="72">
        <f t="shared" si="17"/>
        <v>0</v>
      </c>
    </row>
    <row r="18" spans="1:54" x14ac:dyDescent="0.35">
      <c r="A18" s="78">
        <v>15</v>
      </c>
      <c r="B18" s="79"/>
      <c r="C18" s="79"/>
      <c r="D18" s="79"/>
      <c r="E18" s="54"/>
      <c r="F18" s="54"/>
      <c r="G18" s="79"/>
      <c r="H18" s="79"/>
      <c r="I18" s="79"/>
      <c r="J18" s="79"/>
      <c r="K18" s="56"/>
      <c r="L18" s="79"/>
      <c r="M18" s="79"/>
      <c r="N18" s="79"/>
      <c r="O18" s="79"/>
      <c r="P18" s="54"/>
      <c r="Q18" s="80"/>
      <c r="R18" s="54"/>
      <c r="S18" s="81"/>
      <c r="T18" s="81"/>
      <c r="U18" s="81"/>
      <c r="V18" s="82"/>
      <c r="W18" s="29"/>
      <c r="X18" s="83" t="str">
        <f t="shared" si="8"/>
        <v/>
      </c>
      <c r="Y18" s="82"/>
      <c r="Z18" s="63" t="str">
        <f t="shared" si="18"/>
        <v/>
      </c>
      <c r="AA18" s="79"/>
      <c r="AB18" s="72" t="str">
        <f t="shared" si="10"/>
        <v/>
      </c>
      <c r="AC18" s="79"/>
      <c r="AD18" s="84"/>
      <c r="AE18" s="72">
        <f t="shared" si="0"/>
        <v>0</v>
      </c>
      <c r="AF18" s="72" t="str">
        <f t="shared" si="1"/>
        <v/>
      </c>
      <c r="AG18" s="84"/>
      <c r="AH18" s="72">
        <f t="shared" si="2"/>
        <v>0</v>
      </c>
      <c r="AI18" s="84"/>
      <c r="AJ18" s="65">
        <f t="shared" si="3"/>
        <v>0</v>
      </c>
      <c r="AK18" s="68">
        <f t="shared" si="11"/>
        <v>2.5</v>
      </c>
      <c r="AL18" s="84"/>
      <c r="AM18" s="72">
        <f t="shared" si="4"/>
        <v>0</v>
      </c>
      <c r="AN18" s="30"/>
      <c r="AO18" s="84"/>
      <c r="AP18" s="72">
        <f t="shared" si="12"/>
        <v>0</v>
      </c>
      <c r="AQ18" s="65">
        <f t="shared" si="5"/>
        <v>2.5</v>
      </c>
      <c r="AR18" s="72" t="str">
        <f t="shared" si="6"/>
        <v/>
      </c>
      <c r="AS18" s="85" t="str">
        <f t="shared" si="7"/>
        <v/>
      </c>
      <c r="AT18" s="30"/>
      <c r="AU18" s="72">
        <f t="shared" si="13"/>
        <v>0</v>
      </c>
      <c r="AV18" s="30"/>
      <c r="AW18" s="85" t="str">
        <f t="shared" si="14"/>
        <v/>
      </c>
      <c r="AX18" s="70" t="str">
        <f t="shared" si="15"/>
        <v/>
      </c>
      <c r="AY18" s="77"/>
      <c r="AZ18" s="29"/>
      <c r="BA18" s="65" t="str">
        <f t="shared" si="16"/>
        <v/>
      </c>
      <c r="BB18" s="72">
        <f t="shared" si="17"/>
        <v>0</v>
      </c>
    </row>
    <row r="19" spans="1:54" x14ac:dyDescent="0.35">
      <c r="A19" s="78">
        <v>16</v>
      </c>
      <c r="B19" s="79"/>
      <c r="C19" s="79"/>
      <c r="D19" s="79"/>
      <c r="E19" s="54"/>
      <c r="F19" s="54"/>
      <c r="G19" s="79"/>
      <c r="H19" s="79"/>
      <c r="I19" s="79"/>
      <c r="J19" s="79"/>
      <c r="K19" s="56"/>
      <c r="L19" s="79"/>
      <c r="M19" s="79"/>
      <c r="N19" s="79"/>
      <c r="O19" s="79"/>
      <c r="P19" s="54"/>
      <c r="Q19" s="80"/>
      <c r="R19" s="54"/>
      <c r="S19" s="81"/>
      <c r="T19" s="81"/>
      <c r="U19" s="81"/>
      <c r="V19" s="82"/>
      <c r="W19" s="29"/>
      <c r="X19" s="83" t="str">
        <f t="shared" si="8"/>
        <v/>
      </c>
      <c r="Y19" s="82"/>
      <c r="Z19" s="63" t="str">
        <f t="shared" si="18"/>
        <v/>
      </c>
      <c r="AA19" s="79"/>
      <c r="AB19" s="72" t="str">
        <f t="shared" si="10"/>
        <v/>
      </c>
      <c r="AC19" s="79"/>
      <c r="AD19" s="84"/>
      <c r="AE19" s="72">
        <f t="shared" si="0"/>
        <v>0</v>
      </c>
      <c r="AF19" s="72" t="str">
        <f t="shared" si="1"/>
        <v/>
      </c>
      <c r="AG19" s="84"/>
      <c r="AH19" s="72">
        <f t="shared" si="2"/>
        <v>0</v>
      </c>
      <c r="AI19" s="84"/>
      <c r="AJ19" s="65">
        <f t="shared" si="3"/>
        <v>0</v>
      </c>
      <c r="AK19" s="68">
        <f t="shared" si="11"/>
        <v>2.5</v>
      </c>
      <c r="AL19" s="84"/>
      <c r="AM19" s="72">
        <f t="shared" si="4"/>
        <v>0</v>
      </c>
      <c r="AN19" s="30"/>
      <c r="AO19" s="84"/>
      <c r="AP19" s="72">
        <f t="shared" si="12"/>
        <v>0</v>
      </c>
      <c r="AQ19" s="65">
        <f t="shared" si="5"/>
        <v>2.5</v>
      </c>
      <c r="AR19" s="72" t="str">
        <f t="shared" si="6"/>
        <v/>
      </c>
      <c r="AS19" s="85" t="str">
        <f t="shared" si="7"/>
        <v/>
      </c>
      <c r="AT19" s="30"/>
      <c r="AU19" s="72">
        <f t="shared" si="13"/>
        <v>0</v>
      </c>
      <c r="AV19" s="30"/>
      <c r="AW19" s="85" t="str">
        <f t="shared" si="14"/>
        <v/>
      </c>
      <c r="AX19" s="70" t="str">
        <f t="shared" si="15"/>
        <v/>
      </c>
      <c r="AY19" s="77"/>
      <c r="AZ19" s="29"/>
      <c r="BA19" s="65" t="str">
        <f t="shared" si="16"/>
        <v/>
      </c>
      <c r="BB19" s="72">
        <f t="shared" si="17"/>
        <v>0</v>
      </c>
    </row>
    <row r="20" spans="1:54" x14ac:dyDescent="0.35">
      <c r="A20" s="78">
        <v>17</v>
      </c>
      <c r="B20" s="79"/>
      <c r="C20" s="79"/>
      <c r="D20" s="79"/>
      <c r="E20" s="54"/>
      <c r="F20" s="54"/>
      <c r="G20" s="79"/>
      <c r="H20" s="79"/>
      <c r="I20" s="79"/>
      <c r="J20" s="79"/>
      <c r="K20" s="56"/>
      <c r="L20" s="79"/>
      <c r="M20" s="79"/>
      <c r="N20" s="79"/>
      <c r="O20" s="79"/>
      <c r="P20" s="54"/>
      <c r="Q20" s="80"/>
      <c r="R20" s="54"/>
      <c r="S20" s="81"/>
      <c r="T20" s="81"/>
      <c r="U20" s="81"/>
      <c r="V20" s="82"/>
      <c r="W20" s="29"/>
      <c r="X20" s="83" t="str">
        <f t="shared" si="8"/>
        <v/>
      </c>
      <c r="Y20" s="82"/>
      <c r="Z20" s="63" t="str">
        <f t="shared" si="18"/>
        <v/>
      </c>
      <c r="AA20" s="79"/>
      <c r="AB20" s="72" t="str">
        <f t="shared" si="10"/>
        <v/>
      </c>
      <c r="AC20" s="79"/>
      <c r="AD20" s="84"/>
      <c r="AE20" s="72">
        <f t="shared" si="0"/>
        <v>0</v>
      </c>
      <c r="AF20" s="72" t="str">
        <f t="shared" si="1"/>
        <v/>
      </c>
      <c r="AG20" s="84"/>
      <c r="AH20" s="72">
        <f t="shared" si="2"/>
        <v>0</v>
      </c>
      <c r="AI20" s="84"/>
      <c r="AJ20" s="65">
        <f t="shared" si="3"/>
        <v>0</v>
      </c>
      <c r="AK20" s="68">
        <f t="shared" si="11"/>
        <v>2.5</v>
      </c>
      <c r="AL20" s="84"/>
      <c r="AM20" s="72">
        <f t="shared" si="4"/>
        <v>0</v>
      </c>
      <c r="AN20" s="30"/>
      <c r="AO20" s="84"/>
      <c r="AP20" s="72">
        <f t="shared" si="12"/>
        <v>0</v>
      </c>
      <c r="AQ20" s="65">
        <f t="shared" si="5"/>
        <v>2.5</v>
      </c>
      <c r="AR20" s="72" t="str">
        <f t="shared" si="6"/>
        <v/>
      </c>
      <c r="AS20" s="85" t="str">
        <f t="shared" si="7"/>
        <v/>
      </c>
      <c r="AT20" s="30"/>
      <c r="AU20" s="72">
        <f t="shared" si="13"/>
        <v>0</v>
      </c>
      <c r="AV20" s="30"/>
      <c r="AW20" s="85" t="str">
        <f t="shared" si="14"/>
        <v/>
      </c>
      <c r="AX20" s="70" t="str">
        <f t="shared" si="15"/>
        <v/>
      </c>
      <c r="AY20" s="77"/>
      <c r="AZ20" s="29"/>
      <c r="BA20" s="65" t="str">
        <f t="shared" si="16"/>
        <v/>
      </c>
      <c r="BB20" s="72">
        <f t="shared" si="17"/>
        <v>0</v>
      </c>
    </row>
    <row r="21" spans="1:54" x14ac:dyDescent="0.35">
      <c r="A21" s="78">
        <v>18</v>
      </c>
      <c r="B21" s="79"/>
      <c r="C21" s="79"/>
      <c r="D21" s="79"/>
      <c r="E21" s="54"/>
      <c r="F21" s="54"/>
      <c r="G21" s="79"/>
      <c r="H21" s="79"/>
      <c r="I21" s="79"/>
      <c r="J21" s="79"/>
      <c r="K21" s="56"/>
      <c r="L21" s="79"/>
      <c r="M21" s="79"/>
      <c r="N21" s="79"/>
      <c r="O21" s="79"/>
      <c r="P21" s="54"/>
      <c r="Q21" s="80"/>
      <c r="R21" s="54"/>
      <c r="S21" s="81"/>
      <c r="T21" s="81"/>
      <c r="U21" s="81"/>
      <c r="V21" s="82"/>
      <c r="W21" s="29"/>
      <c r="X21" s="83" t="str">
        <f t="shared" si="8"/>
        <v/>
      </c>
      <c r="Y21" s="82"/>
      <c r="Z21" s="63" t="str">
        <f t="shared" si="18"/>
        <v/>
      </c>
      <c r="AA21" s="79"/>
      <c r="AB21" s="72" t="str">
        <f t="shared" si="10"/>
        <v/>
      </c>
      <c r="AC21" s="79"/>
      <c r="AD21" s="84"/>
      <c r="AE21" s="72">
        <f t="shared" si="0"/>
        <v>0</v>
      </c>
      <c r="AF21" s="72" t="str">
        <f t="shared" si="1"/>
        <v/>
      </c>
      <c r="AG21" s="84"/>
      <c r="AH21" s="72">
        <f t="shared" si="2"/>
        <v>0</v>
      </c>
      <c r="AI21" s="84"/>
      <c r="AJ21" s="65">
        <f t="shared" si="3"/>
        <v>0</v>
      </c>
      <c r="AK21" s="68">
        <f t="shared" si="11"/>
        <v>2.5</v>
      </c>
      <c r="AL21" s="84"/>
      <c r="AM21" s="72">
        <f t="shared" si="4"/>
        <v>0</v>
      </c>
      <c r="AN21" s="30"/>
      <c r="AO21" s="84"/>
      <c r="AP21" s="72">
        <f t="shared" si="12"/>
        <v>0</v>
      </c>
      <c r="AQ21" s="65">
        <f t="shared" si="5"/>
        <v>2.5</v>
      </c>
      <c r="AR21" s="72" t="str">
        <f t="shared" si="6"/>
        <v/>
      </c>
      <c r="AS21" s="85" t="str">
        <f t="shared" si="7"/>
        <v/>
      </c>
      <c r="AT21" s="30"/>
      <c r="AU21" s="72">
        <f t="shared" si="13"/>
        <v>0</v>
      </c>
      <c r="AV21" s="30"/>
      <c r="AW21" s="85" t="str">
        <f t="shared" si="14"/>
        <v/>
      </c>
      <c r="AX21" s="70" t="str">
        <f t="shared" si="15"/>
        <v/>
      </c>
      <c r="AY21" s="77"/>
      <c r="AZ21" s="29"/>
      <c r="BA21" s="65" t="str">
        <f t="shared" si="16"/>
        <v/>
      </c>
      <c r="BB21" s="72">
        <f t="shared" si="17"/>
        <v>0</v>
      </c>
    </row>
    <row r="22" spans="1:54" x14ac:dyDescent="0.35">
      <c r="A22" s="78">
        <v>19</v>
      </c>
      <c r="B22" s="79"/>
      <c r="C22" s="79"/>
      <c r="D22" s="79"/>
      <c r="E22" s="54"/>
      <c r="F22" s="54"/>
      <c r="G22" s="79"/>
      <c r="H22" s="79"/>
      <c r="I22" s="79"/>
      <c r="J22" s="79"/>
      <c r="K22" s="56"/>
      <c r="L22" s="79"/>
      <c r="M22" s="79"/>
      <c r="N22" s="79"/>
      <c r="O22" s="79"/>
      <c r="P22" s="54"/>
      <c r="Q22" s="80"/>
      <c r="R22" s="54"/>
      <c r="S22" s="81"/>
      <c r="T22" s="81"/>
      <c r="U22" s="81"/>
      <c r="V22" s="82"/>
      <c r="W22" s="29"/>
      <c r="X22" s="83" t="str">
        <f t="shared" si="8"/>
        <v/>
      </c>
      <c r="Y22" s="82"/>
      <c r="Z22" s="63" t="str">
        <f t="shared" si="18"/>
        <v/>
      </c>
      <c r="AA22" s="79"/>
      <c r="AB22" s="72" t="str">
        <f t="shared" si="10"/>
        <v/>
      </c>
      <c r="AC22" s="79"/>
      <c r="AD22" s="84"/>
      <c r="AE22" s="72">
        <f t="shared" si="0"/>
        <v>0</v>
      </c>
      <c r="AF22" s="72" t="str">
        <f t="shared" si="1"/>
        <v/>
      </c>
      <c r="AG22" s="84"/>
      <c r="AH22" s="72">
        <f t="shared" si="2"/>
        <v>0</v>
      </c>
      <c r="AI22" s="84"/>
      <c r="AJ22" s="65">
        <f t="shared" si="3"/>
        <v>0</v>
      </c>
      <c r="AK22" s="68">
        <f t="shared" si="11"/>
        <v>2.5</v>
      </c>
      <c r="AL22" s="84"/>
      <c r="AM22" s="72">
        <f t="shared" si="4"/>
        <v>0</v>
      </c>
      <c r="AN22" s="30"/>
      <c r="AO22" s="84"/>
      <c r="AP22" s="72">
        <f t="shared" si="12"/>
        <v>0</v>
      </c>
      <c r="AQ22" s="65">
        <f t="shared" si="5"/>
        <v>2.5</v>
      </c>
      <c r="AR22" s="72" t="str">
        <f t="shared" si="6"/>
        <v/>
      </c>
      <c r="AS22" s="85" t="str">
        <f t="shared" si="7"/>
        <v/>
      </c>
      <c r="AT22" s="30"/>
      <c r="AU22" s="72">
        <f t="shared" si="13"/>
        <v>0</v>
      </c>
      <c r="AV22" s="30"/>
      <c r="AW22" s="85" t="str">
        <f t="shared" si="14"/>
        <v/>
      </c>
      <c r="AX22" s="70" t="str">
        <f t="shared" si="15"/>
        <v/>
      </c>
      <c r="AY22" s="77"/>
      <c r="AZ22" s="29"/>
      <c r="BA22" s="65" t="str">
        <f t="shared" si="16"/>
        <v/>
      </c>
      <c r="BB22" s="72">
        <f t="shared" si="17"/>
        <v>0</v>
      </c>
    </row>
    <row r="23" spans="1:54" x14ac:dyDescent="0.35">
      <c r="A23" s="78">
        <v>20</v>
      </c>
      <c r="B23" s="79"/>
      <c r="C23" s="79"/>
      <c r="D23" s="79"/>
      <c r="E23" s="54"/>
      <c r="F23" s="54"/>
      <c r="G23" s="79"/>
      <c r="H23" s="79"/>
      <c r="I23" s="79"/>
      <c r="J23" s="79"/>
      <c r="K23" s="56"/>
      <c r="L23" s="79"/>
      <c r="M23" s="79"/>
      <c r="N23" s="79"/>
      <c r="O23" s="79"/>
      <c r="P23" s="54"/>
      <c r="Q23" s="80"/>
      <c r="R23" s="54"/>
      <c r="S23" s="81"/>
      <c r="T23" s="81"/>
      <c r="U23" s="81"/>
      <c r="V23" s="82"/>
      <c r="W23" s="29"/>
      <c r="X23" s="83" t="str">
        <f t="shared" si="8"/>
        <v/>
      </c>
      <c r="Y23" s="82"/>
      <c r="Z23" s="63" t="str">
        <f t="shared" si="18"/>
        <v/>
      </c>
      <c r="AA23" s="79"/>
      <c r="AB23" s="72" t="str">
        <f t="shared" si="10"/>
        <v/>
      </c>
      <c r="AC23" s="79"/>
      <c r="AD23" s="84"/>
      <c r="AE23" s="72">
        <f t="shared" si="0"/>
        <v>0</v>
      </c>
      <c r="AF23" s="72" t="str">
        <f t="shared" si="1"/>
        <v/>
      </c>
      <c r="AG23" s="84"/>
      <c r="AH23" s="72">
        <f t="shared" si="2"/>
        <v>0</v>
      </c>
      <c r="AI23" s="84"/>
      <c r="AJ23" s="65">
        <f t="shared" si="3"/>
        <v>0</v>
      </c>
      <c r="AK23" s="68">
        <f t="shared" si="11"/>
        <v>2.5</v>
      </c>
      <c r="AL23" s="84"/>
      <c r="AM23" s="72">
        <f t="shared" si="4"/>
        <v>0</v>
      </c>
      <c r="AN23" s="30"/>
      <c r="AO23" s="84"/>
      <c r="AP23" s="72">
        <f t="shared" si="12"/>
        <v>0</v>
      </c>
      <c r="AQ23" s="65">
        <f t="shared" si="5"/>
        <v>2.5</v>
      </c>
      <c r="AR23" s="72" t="str">
        <f t="shared" si="6"/>
        <v/>
      </c>
      <c r="AS23" s="85" t="str">
        <f t="shared" si="7"/>
        <v/>
      </c>
      <c r="AT23" s="30"/>
      <c r="AU23" s="72">
        <f t="shared" si="13"/>
        <v>0</v>
      </c>
      <c r="AV23" s="30"/>
      <c r="AW23" s="85" t="str">
        <f t="shared" si="14"/>
        <v/>
      </c>
      <c r="AX23" s="70" t="str">
        <f t="shared" si="15"/>
        <v/>
      </c>
      <c r="AY23" s="77"/>
      <c r="AZ23" s="29"/>
      <c r="BA23" s="65" t="str">
        <f t="shared" si="16"/>
        <v/>
      </c>
      <c r="BB23" s="72">
        <f t="shared" si="17"/>
        <v>0</v>
      </c>
    </row>
    <row r="24" spans="1:54" x14ac:dyDescent="0.35">
      <c r="A24" s="78">
        <v>21</v>
      </c>
      <c r="B24" s="79"/>
      <c r="C24" s="79"/>
      <c r="D24" s="79"/>
      <c r="E24" s="54"/>
      <c r="F24" s="54"/>
      <c r="G24" s="79"/>
      <c r="H24" s="79"/>
      <c r="I24" s="79"/>
      <c r="J24" s="79"/>
      <c r="K24" s="56"/>
      <c r="L24" s="79"/>
      <c r="M24" s="79"/>
      <c r="N24" s="79"/>
      <c r="O24" s="79"/>
      <c r="P24" s="54"/>
      <c r="Q24" s="80"/>
      <c r="R24" s="54"/>
      <c r="S24" s="81"/>
      <c r="T24" s="81"/>
      <c r="U24" s="81"/>
      <c r="V24" s="82"/>
      <c r="W24" s="29"/>
      <c r="X24" s="83" t="str">
        <f t="shared" si="8"/>
        <v/>
      </c>
      <c r="Y24" s="82"/>
      <c r="Z24" s="63" t="str">
        <f t="shared" si="18"/>
        <v/>
      </c>
      <c r="AA24" s="79"/>
      <c r="AB24" s="72" t="str">
        <f t="shared" si="10"/>
        <v/>
      </c>
      <c r="AC24" s="79"/>
      <c r="AD24" s="84"/>
      <c r="AE24" s="72">
        <f t="shared" si="0"/>
        <v>0</v>
      </c>
      <c r="AF24" s="72" t="str">
        <f t="shared" si="1"/>
        <v/>
      </c>
      <c r="AG24" s="84"/>
      <c r="AH24" s="72">
        <f t="shared" si="2"/>
        <v>0</v>
      </c>
      <c r="AI24" s="84"/>
      <c r="AJ24" s="65">
        <f t="shared" si="3"/>
        <v>0</v>
      </c>
      <c r="AK24" s="68">
        <f t="shared" si="11"/>
        <v>2.5</v>
      </c>
      <c r="AL24" s="84"/>
      <c r="AM24" s="72">
        <f t="shared" si="4"/>
        <v>0</v>
      </c>
      <c r="AN24" s="30"/>
      <c r="AO24" s="84"/>
      <c r="AP24" s="72">
        <f t="shared" si="12"/>
        <v>0</v>
      </c>
      <c r="AQ24" s="65">
        <f t="shared" si="5"/>
        <v>2.5</v>
      </c>
      <c r="AR24" s="72" t="str">
        <f t="shared" si="6"/>
        <v/>
      </c>
      <c r="AS24" s="85" t="str">
        <f t="shared" si="7"/>
        <v/>
      </c>
      <c r="AT24" s="30"/>
      <c r="AU24" s="72">
        <f t="shared" si="13"/>
        <v>0</v>
      </c>
      <c r="AV24" s="30"/>
      <c r="AW24" s="85" t="str">
        <f t="shared" si="14"/>
        <v/>
      </c>
      <c r="AX24" s="70" t="str">
        <f t="shared" si="15"/>
        <v/>
      </c>
      <c r="AY24" s="77"/>
      <c r="AZ24" s="29"/>
      <c r="BA24" s="65" t="str">
        <f t="shared" si="16"/>
        <v/>
      </c>
      <c r="BB24" s="72">
        <f t="shared" si="17"/>
        <v>0</v>
      </c>
    </row>
    <row r="25" spans="1:54" x14ac:dyDescent="0.35">
      <c r="A25" s="78">
        <v>22</v>
      </c>
      <c r="B25" s="79"/>
      <c r="C25" s="79"/>
      <c r="D25" s="79"/>
      <c r="E25" s="54"/>
      <c r="F25" s="54"/>
      <c r="G25" s="79"/>
      <c r="H25" s="79"/>
      <c r="I25" s="79"/>
      <c r="J25" s="79"/>
      <c r="K25" s="56"/>
      <c r="L25" s="79"/>
      <c r="M25" s="79"/>
      <c r="N25" s="79"/>
      <c r="O25" s="79"/>
      <c r="P25" s="54"/>
      <c r="Q25" s="80"/>
      <c r="R25" s="54"/>
      <c r="S25" s="81"/>
      <c r="T25" s="81"/>
      <c r="U25" s="81"/>
      <c r="V25" s="82"/>
      <c r="W25" s="29"/>
      <c r="X25" s="83" t="str">
        <f t="shared" si="8"/>
        <v/>
      </c>
      <c r="Y25" s="82"/>
      <c r="Z25" s="63" t="str">
        <f t="shared" si="18"/>
        <v/>
      </c>
      <c r="AA25" s="79"/>
      <c r="AB25" s="72" t="str">
        <f t="shared" si="10"/>
        <v/>
      </c>
      <c r="AC25" s="79"/>
      <c r="AD25" s="84"/>
      <c r="AE25" s="72">
        <f t="shared" si="0"/>
        <v>0</v>
      </c>
      <c r="AF25" s="72" t="str">
        <f t="shared" si="1"/>
        <v/>
      </c>
      <c r="AG25" s="84"/>
      <c r="AH25" s="72">
        <f t="shared" si="2"/>
        <v>0</v>
      </c>
      <c r="AI25" s="84"/>
      <c r="AJ25" s="65">
        <f t="shared" si="3"/>
        <v>0</v>
      </c>
      <c r="AK25" s="68">
        <f t="shared" si="11"/>
        <v>2.5</v>
      </c>
      <c r="AL25" s="84"/>
      <c r="AM25" s="72">
        <f t="shared" si="4"/>
        <v>0</v>
      </c>
      <c r="AN25" s="30"/>
      <c r="AO25" s="84"/>
      <c r="AP25" s="72">
        <f t="shared" si="12"/>
        <v>0</v>
      </c>
      <c r="AQ25" s="65">
        <f t="shared" si="5"/>
        <v>2.5</v>
      </c>
      <c r="AR25" s="72" t="str">
        <f t="shared" si="6"/>
        <v/>
      </c>
      <c r="AS25" s="85" t="str">
        <f t="shared" si="7"/>
        <v/>
      </c>
      <c r="AT25" s="30"/>
      <c r="AU25" s="72">
        <f t="shared" si="13"/>
        <v>0</v>
      </c>
      <c r="AV25" s="30"/>
      <c r="AW25" s="85" t="str">
        <f t="shared" si="14"/>
        <v/>
      </c>
      <c r="AX25" s="70" t="str">
        <f t="shared" si="15"/>
        <v/>
      </c>
      <c r="AY25" s="77"/>
      <c r="AZ25" s="29"/>
      <c r="BA25" s="65" t="str">
        <f t="shared" si="16"/>
        <v/>
      </c>
      <c r="BB25" s="72">
        <f t="shared" si="17"/>
        <v>0</v>
      </c>
    </row>
    <row r="26" spans="1:54" x14ac:dyDescent="0.35">
      <c r="A26" s="78">
        <v>23</v>
      </c>
      <c r="B26" s="79"/>
      <c r="C26" s="79"/>
      <c r="D26" s="79"/>
      <c r="E26" s="54"/>
      <c r="F26" s="54"/>
      <c r="G26" s="79"/>
      <c r="H26" s="79"/>
      <c r="I26" s="79"/>
      <c r="J26" s="79"/>
      <c r="K26" s="56"/>
      <c r="L26" s="79"/>
      <c r="M26" s="79"/>
      <c r="N26" s="79"/>
      <c r="O26" s="79"/>
      <c r="P26" s="54"/>
      <c r="Q26" s="80"/>
      <c r="R26" s="54"/>
      <c r="S26" s="81"/>
      <c r="T26" s="81"/>
      <c r="U26" s="81"/>
      <c r="V26" s="82"/>
      <c r="W26" s="29"/>
      <c r="X26" s="83" t="str">
        <f t="shared" si="8"/>
        <v/>
      </c>
      <c r="Y26" s="82"/>
      <c r="Z26" s="63" t="str">
        <f t="shared" si="18"/>
        <v/>
      </c>
      <c r="AA26" s="79"/>
      <c r="AB26" s="72" t="str">
        <f t="shared" si="10"/>
        <v/>
      </c>
      <c r="AC26" s="79"/>
      <c r="AD26" s="84"/>
      <c r="AE26" s="72">
        <f t="shared" si="0"/>
        <v>0</v>
      </c>
      <c r="AF26" s="72" t="str">
        <f t="shared" si="1"/>
        <v/>
      </c>
      <c r="AG26" s="84"/>
      <c r="AH26" s="72">
        <f t="shared" si="2"/>
        <v>0</v>
      </c>
      <c r="AI26" s="84"/>
      <c r="AJ26" s="65">
        <f t="shared" si="3"/>
        <v>0</v>
      </c>
      <c r="AK26" s="68">
        <f t="shared" si="11"/>
        <v>2.5</v>
      </c>
      <c r="AL26" s="84"/>
      <c r="AM26" s="72">
        <f t="shared" si="4"/>
        <v>0</v>
      </c>
      <c r="AN26" s="30"/>
      <c r="AO26" s="84"/>
      <c r="AP26" s="72">
        <f t="shared" si="12"/>
        <v>0</v>
      </c>
      <c r="AQ26" s="65">
        <f t="shared" si="5"/>
        <v>2.5</v>
      </c>
      <c r="AR26" s="72" t="str">
        <f t="shared" si="6"/>
        <v/>
      </c>
      <c r="AS26" s="85" t="str">
        <f t="shared" si="7"/>
        <v/>
      </c>
      <c r="AT26" s="30"/>
      <c r="AU26" s="72">
        <f t="shared" si="13"/>
        <v>0</v>
      </c>
      <c r="AV26" s="30"/>
      <c r="AW26" s="85" t="str">
        <f t="shared" si="14"/>
        <v/>
      </c>
      <c r="AX26" s="70" t="str">
        <f t="shared" si="15"/>
        <v/>
      </c>
      <c r="AY26" s="77"/>
      <c r="AZ26" s="29"/>
      <c r="BA26" s="65" t="str">
        <f t="shared" si="16"/>
        <v/>
      </c>
      <c r="BB26" s="72">
        <f t="shared" si="17"/>
        <v>0</v>
      </c>
    </row>
    <row r="27" spans="1:54" x14ac:dyDescent="0.35">
      <c r="A27" s="78">
        <v>24</v>
      </c>
      <c r="B27" s="79"/>
      <c r="C27" s="79"/>
      <c r="D27" s="79"/>
      <c r="E27" s="54"/>
      <c r="F27" s="54"/>
      <c r="G27" s="79"/>
      <c r="H27" s="79"/>
      <c r="I27" s="79"/>
      <c r="J27" s="79"/>
      <c r="K27" s="56"/>
      <c r="L27" s="79"/>
      <c r="M27" s="79"/>
      <c r="N27" s="79"/>
      <c r="O27" s="79"/>
      <c r="P27" s="54"/>
      <c r="Q27" s="80"/>
      <c r="R27" s="54"/>
      <c r="S27" s="81"/>
      <c r="T27" s="81"/>
      <c r="U27" s="81"/>
      <c r="V27" s="82"/>
      <c r="W27" s="29"/>
      <c r="X27" s="83" t="str">
        <f t="shared" si="8"/>
        <v/>
      </c>
      <c r="Y27" s="82"/>
      <c r="Z27" s="63" t="str">
        <f t="shared" si="18"/>
        <v/>
      </c>
      <c r="AA27" s="79"/>
      <c r="AB27" s="72" t="str">
        <f t="shared" si="10"/>
        <v/>
      </c>
      <c r="AC27" s="79"/>
      <c r="AD27" s="84"/>
      <c r="AE27" s="72">
        <f t="shared" si="0"/>
        <v>0</v>
      </c>
      <c r="AF27" s="72" t="str">
        <f t="shared" si="1"/>
        <v/>
      </c>
      <c r="AG27" s="84"/>
      <c r="AH27" s="72">
        <f t="shared" si="2"/>
        <v>0</v>
      </c>
      <c r="AI27" s="84"/>
      <c r="AJ27" s="65">
        <f t="shared" si="3"/>
        <v>0</v>
      </c>
      <c r="AK27" s="68">
        <f t="shared" si="11"/>
        <v>2.5</v>
      </c>
      <c r="AL27" s="84"/>
      <c r="AM27" s="72">
        <f t="shared" si="4"/>
        <v>0</v>
      </c>
      <c r="AN27" s="30"/>
      <c r="AO27" s="84"/>
      <c r="AP27" s="72">
        <f t="shared" si="12"/>
        <v>0</v>
      </c>
      <c r="AQ27" s="65">
        <f t="shared" si="5"/>
        <v>2.5</v>
      </c>
      <c r="AR27" s="72" t="str">
        <f t="shared" si="6"/>
        <v/>
      </c>
      <c r="AS27" s="85" t="str">
        <f t="shared" si="7"/>
        <v/>
      </c>
      <c r="AT27" s="30"/>
      <c r="AU27" s="72">
        <f t="shared" si="13"/>
        <v>0</v>
      </c>
      <c r="AV27" s="30"/>
      <c r="AW27" s="85" t="str">
        <f t="shared" si="14"/>
        <v/>
      </c>
      <c r="AX27" s="70" t="str">
        <f t="shared" si="15"/>
        <v/>
      </c>
      <c r="AY27" s="77"/>
      <c r="AZ27" s="29"/>
      <c r="BA27" s="65" t="str">
        <f t="shared" si="16"/>
        <v/>
      </c>
      <c r="BB27" s="72">
        <f t="shared" si="17"/>
        <v>0</v>
      </c>
    </row>
    <row r="28" spans="1:54" x14ac:dyDescent="0.35">
      <c r="A28" s="78">
        <v>25</v>
      </c>
      <c r="B28" s="79"/>
      <c r="C28" s="79"/>
      <c r="D28" s="79"/>
      <c r="E28" s="54"/>
      <c r="F28" s="54"/>
      <c r="G28" s="79"/>
      <c r="H28" s="79"/>
      <c r="I28" s="79"/>
      <c r="J28" s="79"/>
      <c r="K28" s="56"/>
      <c r="L28" s="79"/>
      <c r="M28" s="79"/>
      <c r="N28" s="79"/>
      <c r="O28" s="79"/>
      <c r="P28" s="54"/>
      <c r="Q28" s="80"/>
      <c r="R28" s="54"/>
      <c r="S28" s="81"/>
      <c r="T28" s="81"/>
      <c r="U28" s="81"/>
      <c r="V28" s="82"/>
      <c r="W28" s="29"/>
      <c r="X28" s="83" t="str">
        <f t="shared" si="8"/>
        <v/>
      </c>
      <c r="Y28" s="82"/>
      <c r="Z28" s="63" t="str">
        <f t="shared" si="18"/>
        <v/>
      </c>
      <c r="AA28" s="79"/>
      <c r="AB28" s="72" t="str">
        <f t="shared" si="10"/>
        <v/>
      </c>
      <c r="AC28" s="79"/>
      <c r="AD28" s="84"/>
      <c r="AE28" s="72">
        <f t="shared" si="0"/>
        <v>0</v>
      </c>
      <c r="AF28" s="72" t="str">
        <f t="shared" si="1"/>
        <v/>
      </c>
      <c r="AG28" s="84"/>
      <c r="AH28" s="72">
        <f t="shared" si="2"/>
        <v>0</v>
      </c>
      <c r="AI28" s="84"/>
      <c r="AJ28" s="65">
        <f t="shared" si="3"/>
        <v>0</v>
      </c>
      <c r="AK28" s="68">
        <f t="shared" si="11"/>
        <v>2.5</v>
      </c>
      <c r="AL28" s="84"/>
      <c r="AM28" s="72">
        <f t="shared" si="4"/>
        <v>0</v>
      </c>
      <c r="AN28" s="30"/>
      <c r="AO28" s="84"/>
      <c r="AP28" s="72">
        <f t="shared" si="12"/>
        <v>0</v>
      </c>
      <c r="AQ28" s="65">
        <f t="shared" si="5"/>
        <v>2.5</v>
      </c>
      <c r="AR28" s="72" t="str">
        <f t="shared" si="6"/>
        <v/>
      </c>
      <c r="AS28" s="85" t="str">
        <f t="shared" si="7"/>
        <v/>
      </c>
      <c r="AT28" s="30"/>
      <c r="AU28" s="72">
        <f t="shared" si="13"/>
        <v>0</v>
      </c>
      <c r="AV28" s="30"/>
      <c r="AW28" s="85" t="str">
        <f t="shared" si="14"/>
        <v/>
      </c>
      <c r="AX28" s="70" t="str">
        <f t="shared" si="15"/>
        <v/>
      </c>
      <c r="AY28" s="77"/>
      <c r="AZ28" s="29"/>
      <c r="BA28" s="65" t="str">
        <f t="shared" si="16"/>
        <v/>
      </c>
      <c r="BB28" s="72">
        <f t="shared" si="17"/>
        <v>0</v>
      </c>
    </row>
    <row r="29" spans="1:54" x14ac:dyDescent="0.35">
      <c r="A29" s="78">
        <v>26</v>
      </c>
      <c r="B29" s="79"/>
      <c r="C29" s="79"/>
      <c r="D29" s="79"/>
      <c r="E29" s="54"/>
      <c r="F29" s="54"/>
      <c r="G29" s="79"/>
      <c r="H29" s="79"/>
      <c r="I29" s="79"/>
      <c r="J29" s="79"/>
      <c r="K29" s="56"/>
      <c r="L29" s="79"/>
      <c r="M29" s="79"/>
      <c r="N29" s="79"/>
      <c r="O29" s="79"/>
      <c r="P29" s="54"/>
      <c r="Q29" s="80"/>
      <c r="R29" s="54"/>
      <c r="S29" s="81"/>
      <c r="T29" s="81"/>
      <c r="U29" s="81"/>
      <c r="V29" s="82"/>
      <c r="W29" s="29"/>
      <c r="X29" s="83" t="str">
        <f t="shared" si="8"/>
        <v/>
      </c>
      <c r="Y29" s="82"/>
      <c r="Z29" s="63" t="str">
        <f t="shared" si="18"/>
        <v/>
      </c>
      <c r="AA29" s="79"/>
      <c r="AB29" s="72" t="str">
        <f t="shared" si="10"/>
        <v/>
      </c>
      <c r="AC29" s="79"/>
      <c r="AD29" s="84"/>
      <c r="AE29" s="72">
        <f t="shared" si="0"/>
        <v>0</v>
      </c>
      <c r="AF29" s="72" t="str">
        <f t="shared" si="1"/>
        <v/>
      </c>
      <c r="AG29" s="84"/>
      <c r="AH29" s="72">
        <f t="shared" si="2"/>
        <v>0</v>
      </c>
      <c r="AI29" s="84"/>
      <c r="AJ29" s="65">
        <f t="shared" si="3"/>
        <v>0</v>
      </c>
      <c r="AK29" s="68">
        <f t="shared" si="11"/>
        <v>2.5</v>
      </c>
      <c r="AL29" s="84"/>
      <c r="AM29" s="72">
        <f t="shared" si="4"/>
        <v>0</v>
      </c>
      <c r="AN29" s="30"/>
      <c r="AO29" s="84"/>
      <c r="AP29" s="72">
        <f t="shared" si="12"/>
        <v>0</v>
      </c>
      <c r="AQ29" s="65">
        <f t="shared" si="5"/>
        <v>2.5</v>
      </c>
      <c r="AR29" s="72" t="str">
        <f t="shared" si="6"/>
        <v/>
      </c>
      <c r="AS29" s="85" t="str">
        <f t="shared" si="7"/>
        <v/>
      </c>
      <c r="AT29" s="30"/>
      <c r="AU29" s="72">
        <f t="shared" si="13"/>
        <v>0</v>
      </c>
      <c r="AV29" s="30"/>
      <c r="AW29" s="85" t="str">
        <f t="shared" si="14"/>
        <v/>
      </c>
      <c r="AX29" s="70" t="str">
        <f t="shared" si="15"/>
        <v/>
      </c>
      <c r="AY29" s="77"/>
      <c r="AZ29" s="29"/>
      <c r="BA29" s="65" t="str">
        <f t="shared" si="16"/>
        <v/>
      </c>
      <c r="BB29" s="72">
        <f t="shared" si="17"/>
        <v>0</v>
      </c>
    </row>
    <row r="30" spans="1:54" x14ac:dyDescent="0.35">
      <c r="A30" s="78">
        <v>27</v>
      </c>
      <c r="B30" s="79"/>
      <c r="C30" s="79"/>
      <c r="D30" s="79"/>
      <c r="E30" s="54"/>
      <c r="F30" s="54"/>
      <c r="G30" s="79"/>
      <c r="H30" s="79"/>
      <c r="I30" s="79"/>
      <c r="J30" s="79"/>
      <c r="K30" s="56"/>
      <c r="L30" s="79"/>
      <c r="M30" s="79"/>
      <c r="N30" s="79"/>
      <c r="O30" s="79"/>
      <c r="P30" s="54"/>
      <c r="Q30" s="80"/>
      <c r="R30" s="54"/>
      <c r="S30" s="81"/>
      <c r="T30" s="81"/>
      <c r="U30" s="81"/>
      <c r="V30" s="82"/>
      <c r="W30" s="29"/>
      <c r="X30" s="83" t="str">
        <f t="shared" si="8"/>
        <v/>
      </c>
      <c r="Y30" s="82"/>
      <c r="Z30" s="63" t="str">
        <f t="shared" si="18"/>
        <v/>
      </c>
      <c r="AA30" s="79"/>
      <c r="AB30" s="72" t="str">
        <f t="shared" si="10"/>
        <v/>
      </c>
      <c r="AC30" s="79"/>
      <c r="AD30" s="84"/>
      <c r="AE30" s="72">
        <f t="shared" si="0"/>
        <v>0</v>
      </c>
      <c r="AF30" s="72" t="str">
        <f t="shared" si="1"/>
        <v/>
      </c>
      <c r="AG30" s="84"/>
      <c r="AH30" s="72">
        <f t="shared" si="2"/>
        <v>0</v>
      </c>
      <c r="AI30" s="84"/>
      <c r="AJ30" s="65">
        <f t="shared" si="3"/>
        <v>0</v>
      </c>
      <c r="AK30" s="68">
        <f t="shared" si="11"/>
        <v>2.5</v>
      </c>
      <c r="AL30" s="84"/>
      <c r="AM30" s="72">
        <f t="shared" si="4"/>
        <v>0</v>
      </c>
      <c r="AN30" s="30"/>
      <c r="AO30" s="84"/>
      <c r="AP30" s="72">
        <f t="shared" si="12"/>
        <v>0</v>
      </c>
      <c r="AQ30" s="65">
        <f t="shared" si="5"/>
        <v>2.5</v>
      </c>
      <c r="AR30" s="72" t="str">
        <f t="shared" si="6"/>
        <v/>
      </c>
      <c r="AS30" s="85" t="str">
        <f t="shared" si="7"/>
        <v/>
      </c>
      <c r="AT30" s="30"/>
      <c r="AU30" s="72">
        <f t="shared" si="13"/>
        <v>0</v>
      </c>
      <c r="AV30" s="30"/>
      <c r="AW30" s="85" t="str">
        <f t="shared" si="14"/>
        <v/>
      </c>
      <c r="AX30" s="70" t="str">
        <f t="shared" si="15"/>
        <v/>
      </c>
      <c r="AY30" s="77"/>
      <c r="AZ30" s="29"/>
      <c r="BA30" s="65" t="str">
        <f t="shared" si="16"/>
        <v/>
      </c>
      <c r="BB30" s="72">
        <f t="shared" si="17"/>
        <v>0</v>
      </c>
    </row>
    <row r="31" spans="1:54" x14ac:dyDescent="0.35">
      <c r="A31" s="78">
        <v>28</v>
      </c>
      <c r="B31" s="79"/>
      <c r="C31" s="79"/>
      <c r="D31" s="79"/>
      <c r="E31" s="54"/>
      <c r="F31" s="54"/>
      <c r="G31" s="79"/>
      <c r="H31" s="79"/>
      <c r="I31" s="79"/>
      <c r="J31" s="79"/>
      <c r="K31" s="56"/>
      <c r="L31" s="79"/>
      <c r="M31" s="79"/>
      <c r="N31" s="79"/>
      <c r="O31" s="79"/>
      <c r="P31" s="54"/>
      <c r="Q31" s="80"/>
      <c r="R31" s="54"/>
      <c r="S31" s="81"/>
      <c r="T31" s="81"/>
      <c r="U31" s="81"/>
      <c r="V31" s="82"/>
      <c r="W31" s="29"/>
      <c r="X31" s="83" t="str">
        <f t="shared" si="8"/>
        <v/>
      </c>
      <c r="Y31" s="82"/>
      <c r="Z31" s="63" t="str">
        <f t="shared" si="18"/>
        <v/>
      </c>
      <c r="AA31" s="79"/>
      <c r="AB31" s="72" t="str">
        <f t="shared" si="10"/>
        <v/>
      </c>
      <c r="AC31" s="79"/>
      <c r="AD31" s="84"/>
      <c r="AE31" s="72">
        <f t="shared" si="0"/>
        <v>0</v>
      </c>
      <c r="AF31" s="72" t="str">
        <f t="shared" si="1"/>
        <v/>
      </c>
      <c r="AG31" s="84"/>
      <c r="AH31" s="72">
        <f t="shared" si="2"/>
        <v>0</v>
      </c>
      <c r="AI31" s="84"/>
      <c r="AJ31" s="65">
        <f t="shared" si="3"/>
        <v>0</v>
      </c>
      <c r="AK31" s="68">
        <f t="shared" si="11"/>
        <v>2.5</v>
      </c>
      <c r="AL31" s="84"/>
      <c r="AM31" s="72">
        <f t="shared" si="4"/>
        <v>0</v>
      </c>
      <c r="AN31" s="30"/>
      <c r="AO31" s="84"/>
      <c r="AP31" s="72">
        <f t="shared" si="12"/>
        <v>0</v>
      </c>
      <c r="AQ31" s="65">
        <f t="shared" si="5"/>
        <v>2.5</v>
      </c>
      <c r="AR31" s="72" t="str">
        <f t="shared" si="6"/>
        <v/>
      </c>
      <c r="AS31" s="85" t="str">
        <f t="shared" si="7"/>
        <v/>
      </c>
      <c r="AT31" s="30"/>
      <c r="AU31" s="72">
        <f t="shared" si="13"/>
        <v>0</v>
      </c>
      <c r="AV31" s="30"/>
      <c r="AW31" s="85" t="str">
        <f t="shared" si="14"/>
        <v/>
      </c>
      <c r="AX31" s="70" t="str">
        <f t="shared" si="15"/>
        <v/>
      </c>
      <c r="AY31" s="77"/>
      <c r="AZ31" s="29"/>
      <c r="BA31" s="65" t="str">
        <f t="shared" si="16"/>
        <v/>
      </c>
      <c r="BB31" s="72">
        <f t="shared" si="17"/>
        <v>0</v>
      </c>
    </row>
    <row r="32" spans="1:54" x14ac:dyDescent="0.35">
      <c r="A32" s="78">
        <v>29</v>
      </c>
      <c r="B32" s="79"/>
      <c r="C32" s="79"/>
      <c r="D32" s="79"/>
      <c r="E32" s="54"/>
      <c r="F32" s="54"/>
      <c r="G32" s="79"/>
      <c r="H32" s="79"/>
      <c r="I32" s="79"/>
      <c r="J32" s="79"/>
      <c r="K32" s="56"/>
      <c r="L32" s="79"/>
      <c r="M32" s="79"/>
      <c r="N32" s="79"/>
      <c r="O32" s="79"/>
      <c r="P32" s="54"/>
      <c r="Q32" s="80"/>
      <c r="R32" s="54"/>
      <c r="S32" s="81"/>
      <c r="T32" s="81"/>
      <c r="U32" s="81"/>
      <c r="V32" s="82"/>
      <c r="W32" s="29"/>
      <c r="X32" s="83" t="str">
        <f t="shared" si="8"/>
        <v/>
      </c>
      <c r="Y32" s="82"/>
      <c r="Z32" s="63" t="str">
        <f t="shared" si="18"/>
        <v/>
      </c>
      <c r="AA32" s="79"/>
      <c r="AB32" s="72" t="str">
        <f t="shared" si="10"/>
        <v/>
      </c>
      <c r="AC32" s="79"/>
      <c r="AD32" s="84"/>
      <c r="AE32" s="72">
        <f t="shared" si="0"/>
        <v>0</v>
      </c>
      <c r="AF32" s="72" t="str">
        <f t="shared" si="1"/>
        <v/>
      </c>
      <c r="AG32" s="84"/>
      <c r="AH32" s="72">
        <f t="shared" si="2"/>
        <v>0</v>
      </c>
      <c r="AI32" s="84"/>
      <c r="AJ32" s="65">
        <f t="shared" si="3"/>
        <v>0</v>
      </c>
      <c r="AK32" s="68">
        <f t="shared" si="11"/>
        <v>2.5</v>
      </c>
      <c r="AL32" s="84"/>
      <c r="AM32" s="72">
        <f t="shared" si="4"/>
        <v>0</v>
      </c>
      <c r="AN32" s="30"/>
      <c r="AO32" s="84"/>
      <c r="AP32" s="72">
        <f t="shared" si="12"/>
        <v>0</v>
      </c>
      <c r="AQ32" s="65">
        <f t="shared" si="5"/>
        <v>2.5</v>
      </c>
      <c r="AR32" s="72" t="str">
        <f t="shared" si="6"/>
        <v/>
      </c>
      <c r="AS32" s="85" t="str">
        <f t="shared" si="7"/>
        <v/>
      </c>
      <c r="AT32" s="30"/>
      <c r="AU32" s="72">
        <f t="shared" si="13"/>
        <v>0</v>
      </c>
      <c r="AV32" s="30"/>
      <c r="AW32" s="85" t="str">
        <f t="shared" si="14"/>
        <v/>
      </c>
      <c r="AX32" s="70" t="str">
        <f t="shared" si="15"/>
        <v/>
      </c>
      <c r="AY32" s="77"/>
      <c r="AZ32" s="29"/>
      <c r="BA32" s="65" t="str">
        <f t="shared" si="16"/>
        <v/>
      </c>
      <c r="BB32" s="72">
        <f t="shared" si="17"/>
        <v>0</v>
      </c>
    </row>
    <row r="33" spans="1:54" x14ac:dyDescent="0.35">
      <c r="A33" s="78">
        <v>30</v>
      </c>
      <c r="B33" s="79"/>
      <c r="C33" s="79"/>
      <c r="D33" s="79"/>
      <c r="E33" s="54"/>
      <c r="F33" s="54"/>
      <c r="G33" s="79"/>
      <c r="H33" s="79"/>
      <c r="I33" s="79"/>
      <c r="J33" s="79"/>
      <c r="K33" s="56"/>
      <c r="L33" s="79"/>
      <c r="M33" s="79"/>
      <c r="N33" s="79"/>
      <c r="O33" s="79"/>
      <c r="P33" s="54"/>
      <c r="Q33" s="80"/>
      <c r="R33" s="54"/>
      <c r="S33" s="81"/>
      <c r="T33" s="81"/>
      <c r="U33" s="81"/>
      <c r="V33" s="82"/>
      <c r="W33" s="29"/>
      <c r="X33" s="83" t="str">
        <f t="shared" si="8"/>
        <v/>
      </c>
      <c r="Y33" s="82"/>
      <c r="Z33" s="63" t="str">
        <f t="shared" si="18"/>
        <v/>
      </c>
      <c r="AA33" s="79"/>
      <c r="AB33" s="72" t="str">
        <f t="shared" si="10"/>
        <v/>
      </c>
      <c r="AC33" s="79"/>
      <c r="AD33" s="84"/>
      <c r="AE33" s="72">
        <f t="shared" si="0"/>
        <v>0</v>
      </c>
      <c r="AF33" s="72" t="str">
        <f t="shared" si="1"/>
        <v/>
      </c>
      <c r="AG33" s="84"/>
      <c r="AH33" s="72">
        <f t="shared" si="2"/>
        <v>0</v>
      </c>
      <c r="AI33" s="84"/>
      <c r="AJ33" s="65">
        <f t="shared" si="3"/>
        <v>0</v>
      </c>
      <c r="AK33" s="68">
        <f t="shared" si="11"/>
        <v>2.5</v>
      </c>
      <c r="AL33" s="84"/>
      <c r="AM33" s="72">
        <f t="shared" si="4"/>
        <v>0</v>
      </c>
      <c r="AN33" s="30"/>
      <c r="AO33" s="84"/>
      <c r="AP33" s="72">
        <f t="shared" si="12"/>
        <v>0</v>
      </c>
      <c r="AQ33" s="65">
        <f t="shared" si="5"/>
        <v>2.5</v>
      </c>
      <c r="AR33" s="72" t="str">
        <f t="shared" si="6"/>
        <v/>
      </c>
      <c r="AS33" s="85" t="str">
        <f t="shared" si="7"/>
        <v/>
      </c>
      <c r="AT33" s="30"/>
      <c r="AU33" s="72">
        <f t="shared" si="13"/>
        <v>0</v>
      </c>
      <c r="AV33" s="30"/>
      <c r="AW33" s="85" t="str">
        <f t="shared" si="14"/>
        <v/>
      </c>
      <c r="AX33" s="70" t="str">
        <f t="shared" si="15"/>
        <v/>
      </c>
      <c r="AY33" s="77"/>
      <c r="AZ33" s="29"/>
      <c r="BA33" s="65" t="str">
        <f t="shared" si="16"/>
        <v/>
      </c>
      <c r="BB33" s="72">
        <f t="shared" si="17"/>
        <v>0</v>
      </c>
    </row>
    <row r="34" spans="1:54" x14ac:dyDescent="0.35">
      <c r="A34" s="78">
        <v>31</v>
      </c>
      <c r="B34" s="79"/>
      <c r="C34" s="79"/>
      <c r="D34" s="79"/>
      <c r="E34" s="54"/>
      <c r="F34" s="54"/>
      <c r="G34" s="79"/>
      <c r="H34" s="79"/>
      <c r="I34" s="79"/>
      <c r="J34" s="79"/>
      <c r="K34" s="56"/>
      <c r="L34" s="79"/>
      <c r="M34" s="79"/>
      <c r="N34" s="79"/>
      <c r="O34" s="79"/>
      <c r="P34" s="54"/>
      <c r="Q34" s="80"/>
      <c r="R34" s="54"/>
      <c r="S34" s="81"/>
      <c r="T34" s="81"/>
      <c r="U34" s="81"/>
      <c r="V34" s="82"/>
      <c r="W34" s="29"/>
      <c r="X34" s="83" t="str">
        <f t="shared" si="8"/>
        <v/>
      </c>
      <c r="Y34" s="82"/>
      <c r="Z34" s="63" t="str">
        <f t="shared" si="18"/>
        <v/>
      </c>
      <c r="AA34" s="79"/>
      <c r="AB34" s="72" t="str">
        <f t="shared" si="10"/>
        <v/>
      </c>
      <c r="AC34" s="79"/>
      <c r="AD34" s="84"/>
      <c r="AE34" s="72">
        <f t="shared" si="0"/>
        <v>0</v>
      </c>
      <c r="AF34" s="72" t="str">
        <f t="shared" si="1"/>
        <v/>
      </c>
      <c r="AG34" s="84"/>
      <c r="AH34" s="72">
        <f t="shared" si="2"/>
        <v>0</v>
      </c>
      <c r="AI34" s="84"/>
      <c r="AJ34" s="65">
        <f t="shared" si="3"/>
        <v>0</v>
      </c>
      <c r="AK34" s="68">
        <f t="shared" si="11"/>
        <v>2.5</v>
      </c>
      <c r="AL34" s="84"/>
      <c r="AM34" s="72">
        <f t="shared" si="4"/>
        <v>0</v>
      </c>
      <c r="AN34" s="30"/>
      <c r="AO34" s="84"/>
      <c r="AP34" s="72">
        <f t="shared" si="12"/>
        <v>0</v>
      </c>
      <c r="AQ34" s="65">
        <f t="shared" si="5"/>
        <v>2.5</v>
      </c>
      <c r="AR34" s="72" t="str">
        <f t="shared" si="6"/>
        <v/>
      </c>
      <c r="AS34" s="85" t="str">
        <f t="shared" si="7"/>
        <v/>
      </c>
      <c r="AT34" s="30"/>
      <c r="AU34" s="72">
        <f t="shared" si="13"/>
        <v>0</v>
      </c>
      <c r="AV34" s="30"/>
      <c r="AW34" s="85" t="str">
        <f t="shared" si="14"/>
        <v/>
      </c>
      <c r="AX34" s="70" t="str">
        <f t="shared" si="15"/>
        <v/>
      </c>
      <c r="AY34" s="77"/>
      <c r="AZ34" s="29"/>
      <c r="BA34" s="65" t="str">
        <f t="shared" si="16"/>
        <v/>
      </c>
      <c r="BB34" s="72">
        <f t="shared" si="17"/>
        <v>0</v>
      </c>
    </row>
    <row r="35" spans="1:54" x14ac:dyDescent="0.35">
      <c r="A35" s="78">
        <v>32</v>
      </c>
      <c r="B35" s="79"/>
      <c r="C35" s="79"/>
      <c r="D35" s="79"/>
      <c r="E35" s="54"/>
      <c r="F35" s="54"/>
      <c r="G35" s="79"/>
      <c r="H35" s="79"/>
      <c r="I35" s="79"/>
      <c r="J35" s="79"/>
      <c r="K35" s="56"/>
      <c r="L35" s="79"/>
      <c r="M35" s="79"/>
      <c r="N35" s="79"/>
      <c r="O35" s="79"/>
      <c r="P35" s="54"/>
      <c r="Q35" s="80"/>
      <c r="R35" s="54"/>
      <c r="S35" s="81"/>
      <c r="T35" s="81"/>
      <c r="U35" s="81"/>
      <c r="V35" s="82"/>
      <c r="W35" s="29"/>
      <c r="X35" s="83" t="str">
        <f t="shared" si="8"/>
        <v/>
      </c>
      <c r="Y35" s="82"/>
      <c r="Z35" s="63" t="str">
        <f t="shared" si="18"/>
        <v/>
      </c>
      <c r="AA35" s="79"/>
      <c r="AB35" s="72" t="str">
        <f t="shared" si="10"/>
        <v/>
      </c>
      <c r="AC35" s="79"/>
      <c r="AD35" s="84"/>
      <c r="AE35" s="72">
        <f t="shared" si="0"/>
        <v>0</v>
      </c>
      <c r="AF35" s="72" t="str">
        <f t="shared" si="1"/>
        <v/>
      </c>
      <c r="AG35" s="84"/>
      <c r="AH35" s="72">
        <f t="shared" si="2"/>
        <v>0</v>
      </c>
      <c r="AI35" s="84"/>
      <c r="AJ35" s="65">
        <f t="shared" si="3"/>
        <v>0</v>
      </c>
      <c r="AK35" s="68">
        <f t="shared" si="11"/>
        <v>2.5</v>
      </c>
      <c r="AL35" s="84"/>
      <c r="AM35" s="72">
        <f t="shared" si="4"/>
        <v>0</v>
      </c>
      <c r="AN35" s="30"/>
      <c r="AO35" s="84"/>
      <c r="AP35" s="72">
        <f t="shared" si="12"/>
        <v>0</v>
      </c>
      <c r="AQ35" s="65">
        <f t="shared" si="5"/>
        <v>2.5</v>
      </c>
      <c r="AR35" s="72" t="str">
        <f t="shared" si="6"/>
        <v/>
      </c>
      <c r="AS35" s="85" t="str">
        <f t="shared" si="7"/>
        <v/>
      </c>
      <c r="AT35" s="30"/>
      <c r="AU35" s="72">
        <f t="shared" si="13"/>
        <v>0</v>
      </c>
      <c r="AV35" s="30"/>
      <c r="AW35" s="85" t="str">
        <f t="shared" si="14"/>
        <v/>
      </c>
      <c r="AX35" s="70" t="str">
        <f t="shared" si="15"/>
        <v/>
      </c>
      <c r="AY35" s="77"/>
      <c r="AZ35" s="29"/>
      <c r="BA35" s="65" t="str">
        <f t="shared" si="16"/>
        <v/>
      </c>
      <c r="BB35" s="72">
        <f t="shared" si="17"/>
        <v>0</v>
      </c>
    </row>
    <row r="36" spans="1:54" x14ac:dyDescent="0.35">
      <c r="A36" s="78">
        <v>33</v>
      </c>
      <c r="B36" s="79"/>
      <c r="C36" s="79"/>
      <c r="D36" s="79"/>
      <c r="E36" s="54"/>
      <c r="F36" s="54"/>
      <c r="G36" s="79"/>
      <c r="H36" s="79"/>
      <c r="I36" s="79"/>
      <c r="J36" s="79"/>
      <c r="K36" s="56"/>
      <c r="L36" s="79"/>
      <c r="M36" s="79"/>
      <c r="N36" s="79"/>
      <c r="O36" s="79"/>
      <c r="P36" s="54"/>
      <c r="Q36" s="80"/>
      <c r="R36" s="54"/>
      <c r="S36" s="81"/>
      <c r="T36" s="81"/>
      <c r="U36" s="81"/>
      <c r="V36" s="82"/>
      <c r="W36" s="29"/>
      <c r="X36" s="83" t="str">
        <f t="shared" si="8"/>
        <v/>
      </c>
      <c r="Y36" s="82"/>
      <c r="Z36" s="63" t="str">
        <f t="shared" si="18"/>
        <v/>
      </c>
      <c r="AA36" s="79"/>
      <c r="AB36" s="72" t="str">
        <f t="shared" si="10"/>
        <v/>
      </c>
      <c r="AC36" s="79"/>
      <c r="AD36" s="84"/>
      <c r="AE36" s="72">
        <f t="shared" si="0"/>
        <v>0</v>
      </c>
      <c r="AF36" s="72" t="str">
        <f t="shared" si="1"/>
        <v/>
      </c>
      <c r="AG36" s="84"/>
      <c r="AH36" s="72">
        <f t="shared" si="2"/>
        <v>0</v>
      </c>
      <c r="AI36" s="84"/>
      <c r="AJ36" s="65">
        <f t="shared" si="3"/>
        <v>0</v>
      </c>
      <c r="AK36" s="68">
        <f t="shared" si="11"/>
        <v>2.5</v>
      </c>
      <c r="AL36" s="84"/>
      <c r="AM36" s="72">
        <f t="shared" si="4"/>
        <v>0</v>
      </c>
      <c r="AN36" s="30"/>
      <c r="AO36" s="84"/>
      <c r="AP36" s="72">
        <f t="shared" si="12"/>
        <v>0</v>
      </c>
      <c r="AQ36" s="65">
        <f t="shared" si="5"/>
        <v>2.5</v>
      </c>
      <c r="AR36" s="72" t="str">
        <f t="shared" si="6"/>
        <v/>
      </c>
      <c r="AS36" s="85" t="str">
        <f t="shared" si="7"/>
        <v/>
      </c>
      <c r="AT36" s="30"/>
      <c r="AU36" s="72">
        <f t="shared" si="13"/>
        <v>0</v>
      </c>
      <c r="AV36" s="30"/>
      <c r="AW36" s="85" t="str">
        <f t="shared" si="14"/>
        <v/>
      </c>
      <c r="AX36" s="70" t="str">
        <f t="shared" si="15"/>
        <v/>
      </c>
      <c r="AY36" s="77"/>
      <c r="AZ36" s="29"/>
      <c r="BA36" s="65" t="str">
        <f t="shared" si="16"/>
        <v/>
      </c>
      <c r="BB36" s="72">
        <f t="shared" si="17"/>
        <v>0</v>
      </c>
    </row>
    <row r="37" spans="1:54" x14ac:dyDescent="0.35">
      <c r="A37" s="78">
        <v>34</v>
      </c>
      <c r="B37" s="79"/>
      <c r="C37" s="79"/>
      <c r="D37" s="79"/>
      <c r="E37" s="54"/>
      <c r="F37" s="54"/>
      <c r="G37" s="79"/>
      <c r="H37" s="79"/>
      <c r="I37" s="79"/>
      <c r="J37" s="79"/>
      <c r="K37" s="56"/>
      <c r="L37" s="79"/>
      <c r="M37" s="79"/>
      <c r="N37" s="79"/>
      <c r="O37" s="79"/>
      <c r="P37" s="54"/>
      <c r="Q37" s="80"/>
      <c r="R37" s="54"/>
      <c r="S37" s="81"/>
      <c r="T37" s="81"/>
      <c r="U37" s="81"/>
      <c r="V37" s="82"/>
      <c r="W37" s="29"/>
      <c r="X37" s="83" t="str">
        <f t="shared" si="8"/>
        <v/>
      </c>
      <c r="Y37" s="82"/>
      <c r="Z37" s="63" t="str">
        <f t="shared" si="18"/>
        <v/>
      </c>
      <c r="AA37" s="79"/>
      <c r="AB37" s="72" t="str">
        <f t="shared" si="10"/>
        <v/>
      </c>
      <c r="AC37" s="79"/>
      <c r="AD37" s="84"/>
      <c r="AE37" s="72">
        <f t="shared" si="0"/>
        <v>0</v>
      </c>
      <c r="AF37" s="72" t="str">
        <f t="shared" si="1"/>
        <v/>
      </c>
      <c r="AG37" s="84"/>
      <c r="AH37" s="72">
        <f t="shared" si="2"/>
        <v>0</v>
      </c>
      <c r="AI37" s="84"/>
      <c r="AJ37" s="65">
        <f t="shared" si="3"/>
        <v>0</v>
      </c>
      <c r="AK37" s="68">
        <f t="shared" si="11"/>
        <v>2.5</v>
      </c>
      <c r="AL37" s="84"/>
      <c r="AM37" s="72">
        <f t="shared" si="4"/>
        <v>0</v>
      </c>
      <c r="AN37" s="30"/>
      <c r="AO37" s="84"/>
      <c r="AP37" s="72">
        <f t="shared" si="12"/>
        <v>0</v>
      </c>
      <c r="AQ37" s="65">
        <f t="shared" si="5"/>
        <v>2.5</v>
      </c>
      <c r="AR37" s="72" t="str">
        <f t="shared" si="6"/>
        <v/>
      </c>
      <c r="AS37" s="85" t="str">
        <f t="shared" si="7"/>
        <v/>
      </c>
      <c r="AT37" s="30"/>
      <c r="AU37" s="72">
        <f t="shared" si="13"/>
        <v>0</v>
      </c>
      <c r="AV37" s="30"/>
      <c r="AW37" s="85" t="str">
        <f t="shared" si="14"/>
        <v/>
      </c>
      <c r="AX37" s="70" t="str">
        <f t="shared" si="15"/>
        <v/>
      </c>
      <c r="AY37" s="77"/>
      <c r="AZ37" s="29"/>
      <c r="BA37" s="65" t="str">
        <f t="shared" si="16"/>
        <v/>
      </c>
      <c r="BB37" s="72">
        <f t="shared" si="17"/>
        <v>0</v>
      </c>
    </row>
    <row r="38" spans="1:54" x14ac:dyDescent="0.35">
      <c r="A38" s="78">
        <v>35</v>
      </c>
      <c r="B38" s="79"/>
      <c r="C38" s="79"/>
      <c r="D38" s="79"/>
      <c r="E38" s="54"/>
      <c r="F38" s="54"/>
      <c r="G38" s="79"/>
      <c r="H38" s="79"/>
      <c r="I38" s="79"/>
      <c r="J38" s="79"/>
      <c r="K38" s="56"/>
      <c r="L38" s="79"/>
      <c r="M38" s="79"/>
      <c r="N38" s="79"/>
      <c r="O38" s="79"/>
      <c r="P38" s="54"/>
      <c r="Q38" s="80"/>
      <c r="R38" s="54"/>
      <c r="S38" s="81"/>
      <c r="T38" s="81"/>
      <c r="U38" s="81"/>
      <c r="V38" s="82"/>
      <c r="W38" s="29"/>
      <c r="X38" s="83" t="str">
        <f t="shared" si="8"/>
        <v/>
      </c>
      <c r="Y38" s="82"/>
      <c r="Z38" s="63" t="str">
        <f t="shared" si="18"/>
        <v/>
      </c>
      <c r="AA38" s="79"/>
      <c r="AB38" s="72" t="str">
        <f t="shared" si="10"/>
        <v/>
      </c>
      <c r="AC38" s="79"/>
      <c r="AD38" s="84"/>
      <c r="AE38" s="72">
        <f t="shared" si="0"/>
        <v>0</v>
      </c>
      <c r="AF38" s="72" t="str">
        <f t="shared" si="1"/>
        <v/>
      </c>
      <c r="AG38" s="84"/>
      <c r="AH38" s="72">
        <f t="shared" si="2"/>
        <v>0</v>
      </c>
      <c r="AI38" s="84"/>
      <c r="AJ38" s="65">
        <f t="shared" si="3"/>
        <v>0</v>
      </c>
      <c r="AK38" s="68">
        <f t="shared" si="11"/>
        <v>2.5</v>
      </c>
      <c r="AL38" s="84"/>
      <c r="AM38" s="72">
        <f t="shared" si="4"/>
        <v>0</v>
      </c>
      <c r="AN38" s="30"/>
      <c r="AO38" s="84"/>
      <c r="AP38" s="72">
        <f t="shared" si="12"/>
        <v>0</v>
      </c>
      <c r="AQ38" s="65">
        <f t="shared" si="5"/>
        <v>2.5</v>
      </c>
      <c r="AR38" s="72" t="str">
        <f t="shared" si="6"/>
        <v/>
      </c>
      <c r="AS38" s="85" t="str">
        <f t="shared" si="7"/>
        <v/>
      </c>
      <c r="AT38" s="30"/>
      <c r="AU38" s="72">
        <f t="shared" si="13"/>
        <v>0</v>
      </c>
      <c r="AV38" s="30"/>
      <c r="AW38" s="85" t="str">
        <f t="shared" si="14"/>
        <v/>
      </c>
      <c r="AX38" s="70" t="str">
        <f t="shared" si="15"/>
        <v/>
      </c>
      <c r="AY38" s="77"/>
      <c r="AZ38" s="29"/>
      <c r="BA38" s="65" t="str">
        <f t="shared" si="16"/>
        <v/>
      </c>
      <c r="BB38" s="72">
        <f t="shared" si="17"/>
        <v>0</v>
      </c>
    </row>
    <row r="39" spans="1:54" x14ac:dyDescent="0.35">
      <c r="A39" s="78">
        <v>36</v>
      </c>
      <c r="B39" s="79"/>
      <c r="C39" s="79"/>
      <c r="D39" s="79"/>
      <c r="E39" s="54"/>
      <c r="F39" s="54"/>
      <c r="G39" s="79"/>
      <c r="H39" s="79"/>
      <c r="I39" s="79"/>
      <c r="J39" s="79"/>
      <c r="K39" s="56"/>
      <c r="L39" s="79"/>
      <c r="M39" s="79"/>
      <c r="N39" s="79"/>
      <c r="O39" s="79"/>
      <c r="P39" s="54"/>
      <c r="Q39" s="80"/>
      <c r="R39" s="54"/>
      <c r="S39" s="81"/>
      <c r="T39" s="81"/>
      <c r="U39" s="81"/>
      <c r="V39" s="82"/>
      <c r="W39" s="29"/>
      <c r="X39" s="83" t="str">
        <f t="shared" si="8"/>
        <v/>
      </c>
      <c r="Y39" s="82"/>
      <c r="Z39" s="63" t="str">
        <f t="shared" si="18"/>
        <v/>
      </c>
      <c r="AA39" s="79"/>
      <c r="AB39" s="72" t="str">
        <f t="shared" si="10"/>
        <v/>
      </c>
      <c r="AC39" s="79"/>
      <c r="AD39" s="84"/>
      <c r="AE39" s="72">
        <f t="shared" si="0"/>
        <v>0</v>
      </c>
      <c r="AF39" s="72" t="str">
        <f t="shared" si="1"/>
        <v/>
      </c>
      <c r="AG39" s="84"/>
      <c r="AH39" s="72">
        <f t="shared" si="2"/>
        <v>0</v>
      </c>
      <c r="AI39" s="84"/>
      <c r="AJ39" s="65">
        <f t="shared" si="3"/>
        <v>0</v>
      </c>
      <c r="AK39" s="68">
        <f t="shared" si="11"/>
        <v>2.5</v>
      </c>
      <c r="AL39" s="84"/>
      <c r="AM39" s="72">
        <f t="shared" si="4"/>
        <v>0</v>
      </c>
      <c r="AN39" s="30"/>
      <c r="AO39" s="84"/>
      <c r="AP39" s="72">
        <f t="shared" si="12"/>
        <v>0</v>
      </c>
      <c r="AQ39" s="65">
        <f t="shared" si="5"/>
        <v>2.5</v>
      </c>
      <c r="AR39" s="72" t="str">
        <f t="shared" si="6"/>
        <v/>
      </c>
      <c r="AS39" s="85" t="str">
        <f t="shared" si="7"/>
        <v/>
      </c>
      <c r="AT39" s="30"/>
      <c r="AU39" s="72">
        <f t="shared" si="13"/>
        <v>0</v>
      </c>
      <c r="AV39" s="30"/>
      <c r="AW39" s="85" t="str">
        <f t="shared" si="14"/>
        <v/>
      </c>
      <c r="AX39" s="70" t="str">
        <f t="shared" si="15"/>
        <v/>
      </c>
      <c r="AY39" s="77"/>
      <c r="AZ39" s="29"/>
      <c r="BA39" s="65" t="str">
        <f t="shared" si="16"/>
        <v/>
      </c>
      <c r="BB39" s="72">
        <f t="shared" si="17"/>
        <v>0</v>
      </c>
    </row>
    <row r="40" spans="1:54" x14ac:dyDescent="0.35">
      <c r="A40" s="78">
        <v>37</v>
      </c>
      <c r="B40" s="79"/>
      <c r="C40" s="79"/>
      <c r="D40" s="79"/>
      <c r="E40" s="54"/>
      <c r="F40" s="54"/>
      <c r="G40" s="79"/>
      <c r="H40" s="79"/>
      <c r="I40" s="79"/>
      <c r="J40" s="79"/>
      <c r="K40" s="56"/>
      <c r="L40" s="79"/>
      <c r="M40" s="79"/>
      <c r="N40" s="79"/>
      <c r="O40" s="79"/>
      <c r="P40" s="54"/>
      <c r="Q40" s="80"/>
      <c r="R40" s="54"/>
      <c r="S40" s="81"/>
      <c r="T40" s="81"/>
      <c r="U40" s="81"/>
      <c r="V40" s="82"/>
      <c r="W40" s="29"/>
      <c r="X40" s="83" t="str">
        <f t="shared" si="8"/>
        <v/>
      </c>
      <c r="Y40" s="82"/>
      <c r="Z40" s="63" t="str">
        <f t="shared" si="18"/>
        <v/>
      </c>
      <c r="AA40" s="79"/>
      <c r="AB40" s="72" t="str">
        <f t="shared" si="10"/>
        <v/>
      </c>
      <c r="AC40" s="79"/>
      <c r="AD40" s="84"/>
      <c r="AE40" s="72">
        <f t="shared" si="0"/>
        <v>0</v>
      </c>
      <c r="AF40" s="72" t="str">
        <f t="shared" si="1"/>
        <v/>
      </c>
      <c r="AG40" s="84"/>
      <c r="AH40" s="72">
        <f t="shared" si="2"/>
        <v>0</v>
      </c>
      <c r="AI40" s="84"/>
      <c r="AJ40" s="65">
        <f t="shared" si="3"/>
        <v>0</v>
      </c>
      <c r="AK40" s="68">
        <f t="shared" si="11"/>
        <v>2.5</v>
      </c>
      <c r="AL40" s="84"/>
      <c r="AM40" s="72">
        <f t="shared" si="4"/>
        <v>0</v>
      </c>
      <c r="AN40" s="30"/>
      <c r="AO40" s="84"/>
      <c r="AP40" s="72">
        <f t="shared" si="12"/>
        <v>0</v>
      </c>
      <c r="AQ40" s="65">
        <f t="shared" si="5"/>
        <v>2.5</v>
      </c>
      <c r="AR40" s="72" t="str">
        <f t="shared" si="6"/>
        <v/>
      </c>
      <c r="AS40" s="85" t="str">
        <f t="shared" si="7"/>
        <v/>
      </c>
      <c r="AT40" s="30"/>
      <c r="AU40" s="72">
        <f t="shared" si="13"/>
        <v>0</v>
      </c>
      <c r="AV40" s="30"/>
      <c r="AW40" s="85" t="str">
        <f t="shared" si="14"/>
        <v/>
      </c>
      <c r="AX40" s="70" t="str">
        <f t="shared" si="15"/>
        <v/>
      </c>
      <c r="AY40" s="77"/>
      <c r="AZ40" s="29"/>
      <c r="BA40" s="65" t="str">
        <f t="shared" si="16"/>
        <v/>
      </c>
      <c r="BB40" s="72">
        <f t="shared" si="17"/>
        <v>0</v>
      </c>
    </row>
    <row r="41" spans="1:54" x14ac:dyDescent="0.35">
      <c r="A41" s="78">
        <v>38</v>
      </c>
      <c r="B41" s="79"/>
      <c r="C41" s="79"/>
      <c r="D41" s="79"/>
      <c r="E41" s="54"/>
      <c r="F41" s="54"/>
      <c r="G41" s="79"/>
      <c r="H41" s="79"/>
      <c r="I41" s="79"/>
      <c r="J41" s="79"/>
      <c r="K41" s="56"/>
      <c r="L41" s="79"/>
      <c r="M41" s="79"/>
      <c r="N41" s="79"/>
      <c r="O41" s="79"/>
      <c r="P41" s="54"/>
      <c r="Q41" s="80"/>
      <c r="R41" s="54"/>
      <c r="S41" s="81"/>
      <c r="T41" s="81"/>
      <c r="U41" s="81"/>
      <c r="V41" s="82"/>
      <c r="W41" s="29"/>
      <c r="X41" s="83" t="str">
        <f t="shared" si="8"/>
        <v/>
      </c>
      <c r="Y41" s="82"/>
      <c r="Z41" s="63" t="str">
        <f t="shared" si="18"/>
        <v/>
      </c>
      <c r="AA41" s="79"/>
      <c r="AB41" s="72" t="str">
        <f t="shared" si="10"/>
        <v/>
      </c>
      <c r="AC41" s="79"/>
      <c r="AD41" s="84"/>
      <c r="AE41" s="72">
        <f t="shared" si="0"/>
        <v>0</v>
      </c>
      <c r="AF41" s="72" t="str">
        <f t="shared" si="1"/>
        <v/>
      </c>
      <c r="AG41" s="84"/>
      <c r="AH41" s="72">
        <f t="shared" si="2"/>
        <v>0</v>
      </c>
      <c r="AI41" s="84"/>
      <c r="AJ41" s="65">
        <f t="shared" si="3"/>
        <v>0</v>
      </c>
      <c r="AK41" s="68">
        <f t="shared" si="11"/>
        <v>2.5</v>
      </c>
      <c r="AL41" s="84"/>
      <c r="AM41" s="72">
        <f t="shared" si="4"/>
        <v>0</v>
      </c>
      <c r="AN41" s="30"/>
      <c r="AO41" s="84"/>
      <c r="AP41" s="72">
        <f t="shared" si="12"/>
        <v>0</v>
      </c>
      <c r="AQ41" s="65">
        <f t="shared" si="5"/>
        <v>2.5</v>
      </c>
      <c r="AR41" s="72" t="str">
        <f t="shared" si="6"/>
        <v/>
      </c>
      <c r="AS41" s="85" t="str">
        <f t="shared" si="7"/>
        <v/>
      </c>
      <c r="AT41" s="30"/>
      <c r="AU41" s="72">
        <f t="shared" si="13"/>
        <v>0</v>
      </c>
      <c r="AV41" s="30"/>
      <c r="AW41" s="85" t="str">
        <f t="shared" si="14"/>
        <v/>
      </c>
      <c r="AX41" s="70" t="str">
        <f t="shared" si="15"/>
        <v/>
      </c>
      <c r="AY41" s="77"/>
      <c r="AZ41" s="29"/>
      <c r="BA41" s="65" t="str">
        <f t="shared" si="16"/>
        <v/>
      </c>
      <c r="BB41" s="72">
        <f t="shared" si="17"/>
        <v>0</v>
      </c>
    </row>
    <row r="42" spans="1:54" x14ac:dyDescent="0.35">
      <c r="A42" s="78">
        <v>39</v>
      </c>
      <c r="B42" s="79"/>
      <c r="C42" s="79"/>
      <c r="D42" s="79"/>
      <c r="E42" s="54"/>
      <c r="F42" s="54"/>
      <c r="G42" s="79"/>
      <c r="H42" s="79"/>
      <c r="I42" s="79"/>
      <c r="J42" s="79"/>
      <c r="K42" s="56"/>
      <c r="L42" s="79"/>
      <c r="M42" s="79"/>
      <c r="N42" s="79"/>
      <c r="O42" s="79"/>
      <c r="P42" s="54"/>
      <c r="Q42" s="80"/>
      <c r="R42" s="54"/>
      <c r="S42" s="81"/>
      <c r="T42" s="81"/>
      <c r="U42" s="81"/>
      <c r="V42" s="82"/>
      <c r="W42" s="29"/>
      <c r="X42" s="83" t="str">
        <f t="shared" si="8"/>
        <v/>
      </c>
      <c r="Y42" s="82"/>
      <c r="Z42" s="63" t="str">
        <f t="shared" si="18"/>
        <v/>
      </c>
      <c r="AA42" s="79"/>
      <c r="AB42" s="72" t="str">
        <f t="shared" si="10"/>
        <v/>
      </c>
      <c r="AC42" s="79"/>
      <c r="AD42" s="84"/>
      <c r="AE42" s="72">
        <f t="shared" si="0"/>
        <v>0</v>
      </c>
      <c r="AF42" s="72" t="str">
        <f t="shared" si="1"/>
        <v/>
      </c>
      <c r="AG42" s="84"/>
      <c r="AH42" s="72">
        <f t="shared" si="2"/>
        <v>0</v>
      </c>
      <c r="AI42" s="84"/>
      <c r="AJ42" s="65">
        <f t="shared" si="3"/>
        <v>0</v>
      </c>
      <c r="AK42" s="68">
        <f t="shared" si="11"/>
        <v>2.5</v>
      </c>
      <c r="AL42" s="84"/>
      <c r="AM42" s="72">
        <f t="shared" si="4"/>
        <v>0</v>
      </c>
      <c r="AN42" s="30"/>
      <c r="AO42" s="84"/>
      <c r="AP42" s="72">
        <f t="shared" si="12"/>
        <v>0</v>
      </c>
      <c r="AQ42" s="65">
        <f t="shared" si="5"/>
        <v>2.5</v>
      </c>
      <c r="AR42" s="72" t="str">
        <f t="shared" si="6"/>
        <v/>
      </c>
      <c r="AS42" s="85" t="str">
        <f t="shared" si="7"/>
        <v/>
      </c>
      <c r="AT42" s="30"/>
      <c r="AU42" s="72">
        <f t="shared" si="13"/>
        <v>0</v>
      </c>
      <c r="AV42" s="30"/>
      <c r="AW42" s="85" t="str">
        <f t="shared" si="14"/>
        <v/>
      </c>
      <c r="AX42" s="70" t="str">
        <f t="shared" si="15"/>
        <v/>
      </c>
      <c r="AY42" s="77"/>
      <c r="AZ42" s="29"/>
      <c r="BA42" s="65" t="str">
        <f t="shared" si="16"/>
        <v/>
      </c>
      <c r="BB42" s="72">
        <f t="shared" si="17"/>
        <v>0</v>
      </c>
    </row>
    <row r="43" spans="1:54" x14ac:dyDescent="0.35">
      <c r="A43" s="78">
        <v>40</v>
      </c>
      <c r="B43" s="79"/>
      <c r="C43" s="79"/>
      <c r="D43" s="79"/>
      <c r="E43" s="54"/>
      <c r="F43" s="54"/>
      <c r="G43" s="79"/>
      <c r="H43" s="79"/>
      <c r="I43" s="79"/>
      <c r="J43" s="79"/>
      <c r="K43" s="56"/>
      <c r="L43" s="79"/>
      <c r="M43" s="79"/>
      <c r="N43" s="79"/>
      <c r="O43" s="79"/>
      <c r="P43" s="54"/>
      <c r="Q43" s="80"/>
      <c r="R43" s="54"/>
      <c r="S43" s="81"/>
      <c r="T43" s="81"/>
      <c r="U43" s="81"/>
      <c r="V43" s="82"/>
      <c r="W43" s="29"/>
      <c r="X43" s="83" t="str">
        <f t="shared" si="8"/>
        <v/>
      </c>
      <c r="Y43" s="82"/>
      <c r="Z43" s="63" t="str">
        <f t="shared" si="18"/>
        <v/>
      </c>
      <c r="AA43" s="79"/>
      <c r="AB43" s="72" t="str">
        <f t="shared" si="10"/>
        <v/>
      </c>
      <c r="AC43" s="79"/>
      <c r="AD43" s="84"/>
      <c r="AE43" s="72">
        <f t="shared" si="0"/>
        <v>0</v>
      </c>
      <c r="AF43" s="72" t="str">
        <f t="shared" si="1"/>
        <v/>
      </c>
      <c r="AG43" s="84"/>
      <c r="AH43" s="72">
        <f t="shared" si="2"/>
        <v>0</v>
      </c>
      <c r="AI43" s="84"/>
      <c r="AJ43" s="65">
        <f t="shared" si="3"/>
        <v>0</v>
      </c>
      <c r="AK43" s="68">
        <f t="shared" si="11"/>
        <v>2.5</v>
      </c>
      <c r="AL43" s="84"/>
      <c r="AM43" s="72">
        <f t="shared" si="4"/>
        <v>0</v>
      </c>
      <c r="AN43" s="30"/>
      <c r="AO43" s="84"/>
      <c r="AP43" s="72">
        <f t="shared" si="12"/>
        <v>0</v>
      </c>
      <c r="AQ43" s="65">
        <f t="shared" si="5"/>
        <v>2.5</v>
      </c>
      <c r="AR43" s="72" t="str">
        <f t="shared" si="6"/>
        <v/>
      </c>
      <c r="AS43" s="85" t="str">
        <f t="shared" si="7"/>
        <v/>
      </c>
      <c r="AT43" s="30"/>
      <c r="AU43" s="72">
        <f t="shared" si="13"/>
        <v>0</v>
      </c>
      <c r="AV43" s="30"/>
      <c r="AW43" s="85" t="str">
        <f t="shared" si="14"/>
        <v/>
      </c>
      <c r="AX43" s="70" t="str">
        <f t="shared" si="15"/>
        <v/>
      </c>
      <c r="AY43" s="77"/>
      <c r="AZ43" s="29"/>
      <c r="BA43" s="65" t="str">
        <f t="shared" si="16"/>
        <v/>
      </c>
      <c r="BB43" s="72">
        <f t="shared" si="17"/>
        <v>0</v>
      </c>
    </row>
    <row r="44" spans="1:54" x14ac:dyDescent="0.35">
      <c r="A44" s="78">
        <v>41</v>
      </c>
      <c r="B44" s="79"/>
      <c r="C44" s="79"/>
      <c r="D44" s="79"/>
      <c r="E44" s="54"/>
      <c r="F44" s="54"/>
      <c r="G44" s="79"/>
      <c r="H44" s="79"/>
      <c r="I44" s="79"/>
      <c r="J44" s="79"/>
      <c r="K44" s="56"/>
      <c r="L44" s="79"/>
      <c r="M44" s="79"/>
      <c r="N44" s="79"/>
      <c r="O44" s="79"/>
      <c r="P44" s="54"/>
      <c r="Q44" s="80"/>
      <c r="R44" s="54"/>
      <c r="S44" s="81"/>
      <c r="T44" s="81"/>
      <c r="U44" s="81"/>
      <c r="V44" s="82"/>
      <c r="W44" s="29"/>
      <c r="X44" s="83" t="str">
        <f t="shared" si="8"/>
        <v/>
      </c>
      <c r="Y44" s="82"/>
      <c r="Z44" s="63" t="str">
        <f t="shared" si="18"/>
        <v/>
      </c>
      <c r="AA44" s="79"/>
      <c r="AB44" s="72" t="str">
        <f t="shared" si="10"/>
        <v/>
      </c>
      <c r="AC44" s="79"/>
      <c r="AD44" s="84"/>
      <c r="AE44" s="72">
        <f t="shared" si="0"/>
        <v>0</v>
      </c>
      <c r="AF44" s="72" t="str">
        <f t="shared" si="1"/>
        <v/>
      </c>
      <c r="AG44" s="84"/>
      <c r="AH44" s="72">
        <f t="shared" si="2"/>
        <v>0</v>
      </c>
      <c r="AI44" s="84"/>
      <c r="AJ44" s="65">
        <f t="shared" si="3"/>
        <v>0</v>
      </c>
      <c r="AK44" s="68">
        <f t="shared" si="11"/>
        <v>2.5</v>
      </c>
      <c r="AL44" s="84"/>
      <c r="AM44" s="72">
        <f t="shared" si="4"/>
        <v>0</v>
      </c>
      <c r="AN44" s="30"/>
      <c r="AO44" s="84"/>
      <c r="AP44" s="72">
        <f t="shared" si="12"/>
        <v>0</v>
      </c>
      <c r="AQ44" s="65">
        <f t="shared" si="5"/>
        <v>2.5</v>
      </c>
      <c r="AR44" s="72" t="str">
        <f t="shared" si="6"/>
        <v/>
      </c>
      <c r="AS44" s="85" t="str">
        <f t="shared" si="7"/>
        <v/>
      </c>
      <c r="AT44" s="30"/>
      <c r="AU44" s="72">
        <f t="shared" si="13"/>
        <v>0</v>
      </c>
      <c r="AV44" s="30"/>
      <c r="AW44" s="85" t="str">
        <f t="shared" si="14"/>
        <v/>
      </c>
      <c r="AX44" s="70" t="str">
        <f t="shared" si="15"/>
        <v/>
      </c>
      <c r="AY44" s="77"/>
      <c r="AZ44" s="29"/>
      <c r="BA44" s="65" t="str">
        <f t="shared" si="16"/>
        <v/>
      </c>
      <c r="BB44" s="72">
        <f t="shared" si="17"/>
        <v>0</v>
      </c>
    </row>
    <row r="45" spans="1:54" x14ac:dyDescent="0.35">
      <c r="A45" s="78">
        <v>42</v>
      </c>
      <c r="B45" s="79"/>
      <c r="C45" s="79"/>
      <c r="D45" s="79"/>
      <c r="E45" s="54"/>
      <c r="F45" s="54"/>
      <c r="G45" s="79"/>
      <c r="H45" s="79"/>
      <c r="I45" s="79"/>
      <c r="J45" s="79"/>
      <c r="K45" s="56"/>
      <c r="L45" s="79"/>
      <c r="M45" s="79"/>
      <c r="N45" s="79"/>
      <c r="O45" s="79"/>
      <c r="P45" s="54"/>
      <c r="Q45" s="80"/>
      <c r="R45" s="54"/>
      <c r="S45" s="81"/>
      <c r="T45" s="81"/>
      <c r="U45" s="81"/>
      <c r="V45" s="82"/>
      <c r="W45" s="29"/>
      <c r="X45" s="83" t="str">
        <f t="shared" si="8"/>
        <v/>
      </c>
      <c r="Y45" s="82"/>
      <c r="Z45" s="63" t="str">
        <f t="shared" si="18"/>
        <v/>
      </c>
      <c r="AA45" s="79"/>
      <c r="AB45" s="72" t="str">
        <f t="shared" si="10"/>
        <v/>
      </c>
      <c r="AC45" s="79"/>
      <c r="AD45" s="84"/>
      <c r="AE45" s="72">
        <f t="shared" si="0"/>
        <v>0</v>
      </c>
      <c r="AF45" s="72" t="str">
        <f t="shared" si="1"/>
        <v/>
      </c>
      <c r="AG45" s="84"/>
      <c r="AH45" s="72">
        <f t="shared" si="2"/>
        <v>0</v>
      </c>
      <c r="AI45" s="84"/>
      <c r="AJ45" s="65">
        <f t="shared" si="3"/>
        <v>0</v>
      </c>
      <c r="AK45" s="68">
        <f t="shared" si="11"/>
        <v>2.5</v>
      </c>
      <c r="AL45" s="84"/>
      <c r="AM45" s="72">
        <f t="shared" si="4"/>
        <v>0</v>
      </c>
      <c r="AN45" s="30"/>
      <c r="AO45" s="84"/>
      <c r="AP45" s="72">
        <f t="shared" si="12"/>
        <v>0</v>
      </c>
      <c r="AQ45" s="65">
        <f t="shared" si="5"/>
        <v>2.5</v>
      </c>
      <c r="AR45" s="72" t="str">
        <f t="shared" si="6"/>
        <v/>
      </c>
      <c r="AS45" s="85" t="str">
        <f t="shared" si="7"/>
        <v/>
      </c>
      <c r="AT45" s="30"/>
      <c r="AU45" s="72">
        <f t="shared" si="13"/>
        <v>0</v>
      </c>
      <c r="AV45" s="30"/>
      <c r="AW45" s="85" t="str">
        <f t="shared" si="14"/>
        <v/>
      </c>
      <c r="AX45" s="70" t="str">
        <f t="shared" si="15"/>
        <v/>
      </c>
      <c r="AY45" s="77"/>
      <c r="AZ45" s="29"/>
      <c r="BA45" s="65" t="str">
        <f t="shared" si="16"/>
        <v/>
      </c>
      <c r="BB45" s="72">
        <f t="shared" si="17"/>
        <v>0</v>
      </c>
    </row>
    <row r="46" spans="1:54" x14ac:dyDescent="0.35">
      <c r="A46" s="78">
        <v>43</v>
      </c>
      <c r="B46" s="79"/>
      <c r="C46" s="79"/>
      <c r="D46" s="79"/>
      <c r="E46" s="54"/>
      <c r="F46" s="54"/>
      <c r="G46" s="79"/>
      <c r="H46" s="79"/>
      <c r="I46" s="79"/>
      <c r="J46" s="79"/>
      <c r="K46" s="56"/>
      <c r="L46" s="79"/>
      <c r="M46" s="79"/>
      <c r="N46" s="79"/>
      <c r="O46" s="79"/>
      <c r="P46" s="54"/>
      <c r="Q46" s="80"/>
      <c r="R46" s="54"/>
      <c r="S46" s="81"/>
      <c r="T46" s="81"/>
      <c r="U46" s="81"/>
      <c r="V46" s="82"/>
      <c r="W46" s="29"/>
      <c r="X46" s="83" t="str">
        <f t="shared" si="8"/>
        <v/>
      </c>
      <c r="Y46" s="82"/>
      <c r="Z46" s="63" t="str">
        <f t="shared" si="18"/>
        <v/>
      </c>
      <c r="AA46" s="79"/>
      <c r="AB46" s="72" t="str">
        <f t="shared" si="10"/>
        <v/>
      </c>
      <c r="AC46" s="79"/>
      <c r="AD46" s="84"/>
      <c r="AE46" s="72">
        <f t="shared" si="0"/>
        <v>0</v>
      </c>
      <c r="AF46" s="72" t="str">
        <f t="shared" si="1"/>
        <v/>
      </c>
      <c r="AG46" s="84"/>
      <c r="AH46" s="72">
        <f t="shared" si="2"/>
        <v>0</v>
      </c>
      <c r="AI46" s="84"/>
      <c r="AJ46" s="65">
        <f t="shared" si="3"/>
        <v>0</v>
      </c>
      <c r="AK46" s="68">
        <f t="shared" si="11"/>
        <v>2.5</v>
      </c>
      <c r="AL46" s="84"/>
      <c r="AM46" s="72">
        <f t="shared" si="4"/>
        <v>0</v>
      </c>
      <c r="AN46" s="30"/>
      <c r="AO46" s="84"/>
      <c r="AP46" s="72">
        <f t="shared" si="12"/>
        <v>0</v>
      </c>
      <c r="AQ46" s="65">
        <f t="shared" si="5"/>
        <v>2.5</v>
      </c>
      <c r="AR46" s="72" t="str">
        <f t="shared" si="6"/>
        <v/>
      </c>
      <c r="AS46" s="85" t="str">
        <f t="shared" si="7"/>
        <v/>
      </c>
      <c r="AT46" s="30"/>
      <c r="AU46" s="72">
        <f t="shared" si="13"/>
        <v>0</v>
      </c>
      <c r="AV46" s="30"/>
      <c r="AW46" s="85" t="str">
        <f t="shared" si="14"/>
        <v/>
      </c>
      <c r="AX46" s="70" t="str">
        <f t="shared" si="15"/>
        <v/>
      </c>
      <c r="AY46" s="77"/>
      <c r="AZ46" s="29"/>
      <c r="BA46" s="65" t="str">
        <f t="shared" si="16"/>
        <v/>
      </c>
      <c r="BB46" s="72">
        <f t="shared" si="17"/>
        <v>0</v>
      </c>
    </row>
    <row r="47" spans="1:54" x14ac:dyDescent="0.35">
      <c r="A47" s="78">
        <v>44</v>
      </c>
      <c r="B47" s="79"/>
      <c r="C47" s="79"/>
      <c r="D47" s="79"/>
      <c r="E47" s="54"/>
      <c r="F47" s="54"/>
      <c r="G47" s="79"/>
      <c r="H47" s="79"/>
      <c r="I47" s="79"/>
      <c r="J47" s="79"/>
      <c r="K47" s="56"/>
      <c r="L47" s="79"/>
      <c r="M47" s="79"/>
      <c r="N47" s="79"/>
      <c r="O47" s="79"/>
      <c r="P47" s="54"/>
      <c r="Q47" s="80"/>
      <c r="R47" s="54"/>
      <c r="S47" s="81"/>
      <c r="T47" s="81"/>
      <c r="U47" s="81"/>
      <c r="V47" s="82"/>
      <c r="W47" s="29"/>
      <c r="X47" s="83" t="str">
        <f t="shared" si="8"/>
        <v/>
      </c>
      <c r="Y47" s="82"/>
      <c r="Z47" s="63" t="str">
        <f t="shared" si="18"/>
        <v/>
      </c>
      <c r="AA47" s="79"/>
      <c r="AB47" s="72" t="str">
        <f t="shared" si="10"/>
        <v/>
      </c>
      <c r="AC47" s="79"/>
      <c r="AD47" s="84"/>
      <c r="AE47" s="72">
        <f t="shared" si="0"/>
        <v>0</v>
      </c>
      <c r="AF47" s="72" t="str">
        <f t="shared" si="1"/>
        <v/>
      </c>
      <c r="AG47" s="84"/>
      <c r="AH47" s="72">
        <f t="shared" si="2"/>
        <v>0</v>
      </c>
      <c r="AI47" s="84"/>
      <c r="AJ47" s="65">
        <f t="shared" si="3"/>
        <v>0</v>
      </c>
      <c r="AK47" s="68">
        <f t="shared" si="11"/>
        <v>2.5</v>
      </c>
      <c r="AL47" s="84"/>
      <c r="AM47" s="72">
        <f t="shared" si="4"/>
        <v>0</v>
      </c>
      <c r="AN47" s="30"/>
      <c r="AO47" s="84"/>
      <c r="AP47" s="72">
        <f t="shared" si="12"/>
        <v>0</v>
      </c>
      <c r="AQ47" s="65">
        <f t="shared" si="5"/>
        <v>2.5</v>
      </c>
      <c r="AR47" s="72" t="str">
        <f t="shared" si="6"/>
        <v/>
      </c>
      <c r="AS47" s="85" t="str">
        <f t="shared" si="7"/>
        <v/>
      </c>
      <c r="AT47" s="30"/>
      <c r="AU47" s="72">
        <f t="shared" si="13"/>
        <v>0</v>
      </c>
      <c r="AV47" s="30"/>
      <c r="AW47" s="85" t="str">
        <f t="shared" si="14"/>
        <v/>
      </c>
      <c r="AX47" s="70" t="str">
        <f t="shared" si="15"/>
        <v/>
      </c>
      <c r="AY47" s="77"/>
      <c r="AZ47" s="29"/>
      <c r="BA47" s="65" t="str">
        <f t="shared" si="16"/>
        <v/>
      </c>
      <c r="BB47" s="72">
        <f t="shared" si="17"/>
        <v>0</v>
      </c>
    </row>
    <row r="48" spans="1:54" x14ac:dyDescent="0.35">
      <c r="A48" s="78">
        <v>45</v>
      </c>
      <c r="B48" s="79"/>
      <c r="C48" s="79"/>
      <c r="D48" s="79"/>
      <c r="E48" s="54"/>
      <c r="F48" s="54"/>
      <c r="G48" s="79"/>
      <c r="H48" s="79"/>
      <c r="I48" s="79"/>
      <c r="J48" s="79"/>
      <c r="K48" s="56"/>
      <c r="L48" s="79"/>
      <c r="M48" s="79"/>
      <c r="N48" s="79"/>
      <c r="O48" s="79"/>
      <c r="P48" s="54"/>
      <c r="Q48" s="80"/>
      <c r="R48" s="54"/>
      <c r="S48" s="81"/>
      <c r="T48" s="81"/>
      <c r="U48" s="81"/>
      <c r="V48" s="82"/>
      <c r="W48" s="29"/>
      <c r="X48" s="83" t="str">
        <f t="shared" si="8"/>
        <v/>
      </c>
      <c r="Y48" s="82"/>
      <c r="Z48" s="63" t="str">
        <f t="shared" si="18"/>
        <v/>
      </c>
      <c r="AA48" s="79"/>
      <c r="AB48" s="72" t="str">
        <f t="shared" si="10"/>
        <v/>
      </c>
      <c r="AC48" s="79"/>
      <c r="AD48" s="84"/>
      <c r="AE48" s="72">
        <f t="shared" si="0"/>
        <v>0</v>
      </c>
      <c r="AF48" s="72" t="str">
        <f t="shared" si="1"/>
        <v/>
      </c>
      <c r="AG48" s="84"/>
      <c r="AH48" s="72">
        <f t="shared" si="2"/>
        <v>0</v>
      </c>
      <c r="AI48" s="84"/>
      <c r="AJ48" s="65">
        <f t="shared" si="3"/>
        <v>0</v>
      </c>
      <c r="AK48" s="68">
        <f t="shared" si="11"/>
        <v>2.5</v>
      </c>
      <c r="AL48" s="84"/>
      <c r="AM48" s="72">
        <f t="shared" si="4"/>
        <v>0</v>
      </c>
      <c r="AN48" s="30"/>
      <c r="AO48" s="84"/>
      <c r="AP48" s="72">
        <f t="shared" si="12"/>
        <v>0</v>
      </c>
      <c r="AQ48" s="65">
        <f t="shared" si="5"/>
        <v>2.5</v>
      </c>
      <c r="AR48" s="72" t="str">
        <f t="shared" si="6"/>
        <v/>
      </c>
      <c r="AS48" s="85" t="str">
        <f t="shared" si="7"/>
        <v/>
      </c>
      <c r="AT48" s="30"/>
      <c r="AU48" s="72">
        <f t="shared" si="13"/>
        <v>0</v>
      </c>
      <c r="AV48" s="30"/>
      <c r="AW48" s="85" t="str">
        <f t="shared" si="14"/>
        <v/>
      </c>
      <c r="AX48" s="70" t="str">
        <f t="shared" si="15"/>
        <v/>
      </c>
      <c r="AY48" s="77"/>
      <c r="AZ48" s="29"/>
      <c r="BA48" s="65" t="str">
        <f t="shared" si="16"/>
        <v/>
      </c>
      <c r="BB48" s="72">
        <f t="shared" si="17"/>
        <v>0</v>
      </c>
    </row>
    <row r="49" spans="1:54" x14ac:dyDescent="0.35">
      <c r="A49" s="78">
        <v>46</v>
      </c>
      <c r="B49" s="79"/>
      <c r="C49" s="79"/>
      <c r="D49" s="79"/>
      <c r="E49" s="54"/>
      <c r="F49" s="54"/>
      <c r="G49" s="79"/>
      <c r="H49" s="79"/>
      <c r="I49" s="79"/>
      <c r="J49" s="79"/>
      <c r="K49" s="56"/>
      <c r="L49" s="79"/>
      <c r="M49" s="79"/>
      <c r="N49" s="79"/>
      <c r="O49" s="79"/>
      <c r="P49" s="54"/>
      <c r="Q49" s="80"/>
      <c r="R49" s="54"/>
      <c r="S49" s="81"/>
      <c r="T49" s="81"/>
      <c r="U49" s="81"/>
      <c r="V49" s="82"/>
      <c r="W49" s="29"/>
      <c r="X49" s="83" t="str">
        <f t="shared" si="8"/>
        <v/>
      </c>
      <c r="Y49" s="82"/>
      <c r="Z49" s="63" t="str">
        <f t="shared" si="18"/>
        <v/>
      </c>
      <c r="AA49" s="79"/>
      <c r="AB49" s="72" t="str">
        <f t="shared" si="10"/>
        <v/>
      </c>
      <c r="AC49" s="79"/>
      <c r="AD49" s="84"/>
      <c r="AE49" s="72">
        <f t="shared" si="0"/>
        <v>0</v>
      </c>
      <c r="AF49" s="72" t="str">
        <f t="shared" si="1"/>
        <v/>
      </c>
      <c r="AG49" s="84"/>
      <c r="AH49" s="72">
        <f t="shared" si="2"/>
        <v>0</v>
      </c>
      <c r="AI49" s="84"/>
      <c r="AJ49" s="65">
        <f t="shared" si="3"/>
        <v>0</v>
      </c>
      <c r="AK49" s="68">
        <f t="shared" si="11"/>
        <v>2.5</v>
      </c>
      <c r="AL49" s="84"/>
      <c r="AM49" s="72">
        <f t="shared" si="4"/>
        <v>0</v>
      </c>
      <c r="AN49" s="30"/>
      <c r="AO49" s="84"/>
      <c r="AP49" s="72">
        <f t="shared" si="12"/>
        <v>0</v>
      </c>
      <c r="AQ49" s="65">
        <f t="shared" si="5"/>
        <v>2.5</v>
      </c>
      <c r="AR49" s="72" t="str">
        <f t="shared" si="6"/>
        <v/>
      </c>
      <c r="AS49" s="85" t="str">
        <f t="shared" si="7"/>
        <v/>
      </c>
      <c r="AT49" s="30"/>
      <c r="AU49" s="72">
        <f t="shared" si="13"/>
        <v>0</v>
      </c>
      <c r="AV49" s="30"/>
      <c r="AW49" s="85" t="str">
        <f t="shared" si="14"/>
        <v/>
      </c>
      <c r="AX49" s="70" t="str">
        <f t="shared" si="15"/>
        <v/>
      </c>
      <c r="AY49" s="77"/>
      <c r="AZ49" s="29"/>
      <c r="BA49" s="65" t="str">
        <f t="shared" si="16"/>
        <v/>
      </c>
      <c r="BB49" s="72">
        <f t="shared" si="17"/>
        <v>0</v>
      </c>
    </row>
    <row r="50" spans="1:54" x14ac:dyDescent="0.35">
      <c r="A50" s="78">
        <v>47</v>
      </c>
      <c r="B50" s="79"/>
      <c r="C50" s="79"/>
      <c r="D50" s="79"/>
      <c r="E50" s="54"/>
      <c r="F50" s="54"/>
      <c r="G50" s="79"/>
      <c r="H50" s="79"/>
      <c r="I50" s="79"/>
      <c r="J50" s="79"/>
      <c r="K50" s="56"/>
      <c r="L50" s="79"/>
      <c r="M50" s="79"/>
      <c r="N50" s="79"/>
      <c r="O50" s="79"/>
      <c r="P50" s="54"/>
      <c r="Q50" s="80"/>
      <c r="R50" s="54"/>
      <c r="S50" s="81"/>
      <c r="T50" s="81"/>
      <c r="U50" s="81"/>
      <c r="V50" s="82"/>
      <c r="W50" s="29"/>
      <c r="X50" s="83" t="str">
        <f t="shared" si="8"/>
        <v/>
      </c>
      <c r="Y50" s="82"/>
      <c r="Z50" s="63" t="str">
        <f t="shared" si="18"/>
        <v/>
      </c>
      <c r="AA50" s="79"/>
      <c r="AB50" s="72" t="str">
        <f t="shared" si="10"/>
        <v/>
      </c>
      <c r="AC50" s="79"/>
      <c r="AD50" s="84"/>
      <c r="AE50" s="72">
        <f t="shared" si="0"/>
        <v>0</v>
      </c>
      <c r="AF50" s="72" t="str">
        <f t="shared" si="1"/>
        <v/>
      </c>
      <c r="AG50" s="84"/>
      <c r="AH50" s="72">
        <f t="shared" si="2"/>
        <v>0</v>
      </c>
      <c r="AI50" s="84"/>
      <c r="AJ50" s="65">
        <f t="shared" si="3"/>
        <v>0</v>
      </c>
      <c r="AK50" s="68">
        <f t="shared" si="11"/>
        <v>2.5</v>
      </c>
      <c r="AL50" s="84"/>
      <c r="AM50" s="72">
        <f t="shared" si="4"/>
        <v>0</v>
      </c>
      <c r="AN50" s="30"/>
      <c r="AO50" s="84"/>
      <c r="AP50" s="72">
        <f t="shared" si="12"/>
        <v>0</v>
      </c>
      <c r="AQ50" s="65">
        <f t="shared" si="5"/>
        <v>2.5</v>
      </c>
      <c r="AR50" s="72" t="str">
        <f t="shared" si="6"/>
        <v/>
      </c>
      <c r="AS50" s="85" t="str">
        <f t="shared" si="7"/>
        <v/>
      </c>
      <c r="AT50" s="30"/>
      <c r="AU50" s="72">
        <f t="shared" si="13"/>
        <v>0</v>
      </c>
      <c r="AV50" s="30"/>
      <c r="AW50" s="85" t="str">
        <f t="shared" si="14"/>
        <v/>
      </c>
      <c r="AX50" s="70" t="str">
        <f t="shared" si="15"/>
        <v/>
      </c>
      <c r="AY50" s="77"/>
      <c r="AZ50" s="29"/>
      <c r="BA50" s="65" t="str">
        <f t="shared" si="16"/>
        <v/>
      </c>
      <c r="BB50" s="72">
        <f t="shared" si="17"/>
        <v>0</v>
      </c>
    </row>
    <row r="51" spans="1:54" x14ac:dyDescent="0.35">
      <c r="A51" s="78">
        <v>48</v>
      </c>
      <c r="B51" s="79"/>
      <c r="C51" s="79"/>
      <c r="D51" s="79"/>
      <c r="E51" s="54"/>
      <c r="F51" s="54"/>
      <c r="G51" s="79"/>
      <c r="H51" s="79"/>
      <c r="I51" s="79"/>
      <c r="J51" s="79"/>
      <c r="K51" s="56"/>
      <c r="L51" s="79"/>
      <c r="M51" s="79"/>
      <c r="N51" s="79"/>
      <c r="O51" s="79"/>
      <c r="P51" s="54"/>
      <c r="Q51" s="80"/>
      <c r="R51" s="54"/>
      <c r="S51" s="81"/>
      <c r="T51" s="81"/>
      <c r="U51" s="81"/>
      <c r="V51" s="82"/>
      <c r="W51" s="29"/>
      <c r="X51" s="83" t="str">
        <f t="shared" si="8"/>
        <v/>
      </c>
      <c r="Y51" s="82"/>
      <c r="Z51" s="63" t="str">
        <f t="shared" si="18"/>
        <v/>
      </c>
      <c r="AA51" s="79"/>
      <c r="AB51" s="72" t="str">
        <f t="shared" si="10"/>
        <v/>
      </c>
      <c r="AC51" s="79"/>
      <c r="AD51" s="84"/>
      <c r="AE51" s="72">
        <f t="shared" si="0"/>
        <v>0</v>
      </c>
      <c r="AF51" s="72" t="str">
        <f t="shared" si="1"/>
        <v/>
      </c>
      <c r="AG51" s="84"/>
      <c r="AH51" s="72">
        <f t="shared" si="2"/>
        <v>0</v>
      </c>
      <c r="AI51" s="84"/>
      <c r="AJ51" s="65">
        <f t="shared" si="3"/>
        <v>0</v>
      </c>
      <c r="AK51" s="68">
        <f t="shared" si="11"/>
        <v>2.5</v>
      </c>
      <c r="AL51" s="84"/>
      <c r="AM51" s="72">
        <f t="shared" si="4"/>
        <v>0</v>
      </c>
      <c r="AN51" s="30"/>
      <c r="AO51" s="84"/>
      <c r="AP51" s="72">
        <f t="shared" si="12"/>
        <v>0</v>
      </c>
      <c r="AQ51" s="65">
        <f t="shared" si="5"/>
        <v>2.5</v>
      </c>
      <c r="AR51" s="72" t="str">
        <f t="shared" si="6"/>
        <v/>
      </c>
      <c r="AS51" s="85" t="str">
        <f t="shared" si="7"/>
        <v/>
      </c>
      <c r="AT51" s="30"/>
      <c r="AU51" s="72">
        <f t="shared" si="13"/>
        <v>0</v>
      </c>
      <c r="AV51" s="30"/>
      <c r="AW51" s="85" t="str">
        <f t="shared" si="14"/>
        <v/>
      </c>
      <c r="AX51" s="70" t="str">
        <f t="shared" si="15"/>
        <v/>
      </c>
      <c r="AY51" s="77"/>
      <c r="AZ51" s="29"/>
      <c r="BA51" s="65" t="str">
        <f t="shared" si="16"/>
        <v/>
      </c>
      <c r="BB51" s="72">
        <f t="shared" si="17"/>
        <v>0</v>
      </c>
    </row>
    <row r="52" spans="1:54" x14ac:dyDescent="0.35">
      <c r="A52" s="78">
        <v>49</v>
      </c>
      <c r="B52" s="79"/>
      <c r="C52" s="79"/>
      <c r="D52" s="79"/>
      <c r="E52" s="54"/>
      <c r="F52" s="54"/>
      <c r="G52" s="79"/>
      <c r="H52" s="79"/>
      <c r="I52" s="79"/>
      <c r="J52" s="79"/>
      <c r="K52" s="56"/>
      <c r="L52" s="79"/>
      <c r="M52" s="79"/>
      <c r="N52" s="79"/>
      <c r="O52" s="79"/>
      <c r="P52" s="54"/>
      <c r="Q52" s="80"/>
      <c r="R52" s="54"/>
      <c r="S52" s="81"/>
      <c r="T52" s="81"/>
      <c r="U52" s="81"/>
      <c r="V52" s="82"/>
      <c r="W52" s="29"/>
      <c r="X52" s="83" t="str">
        <f t="shared" si="8"/>
        <v/>
      </c>
      <c r="Y52" s="82"/>
      <c r="Z52" s="63" t="str">
        <f t="shared" si="18"/>
        <v/>
      </c>
      <c r="AA52" s="79"/>
      <c r="AB52" s="72" t="str">
        <f t="shared" si="10"/>
        <v/>
      </c>
      <c r="AC52" s="79"/>
      <c r="AD52" s="84"/>
      <c r="AE52" s="72">
        <f t="shared" si="0"/>
        <v>0</v>
      </c>
      <c r="AF52" s="72" t="str">
        <f t="shared" si="1"/>
        <v/>
      </c>
      <c r="AG52" s="84"/>
      <c r="AH52" s="72">
        <f t="shared" si="2"/>
        <v>0</v>
      </c>
      <c r="AI52" s="84"/>
      <c r="AJ52" s="65">
        <f t="shared" si="3"/>
        <v>0</v>
      </c>
      <c r="AK52" s="68">
        <f t="shared" si="11"/>
        <v>2.5</v>
      </c>
      <c r="AL52" s="84"/>
      <c r="AM52" s="72">
        <f t="shared" si="4"/>
        <v>0</v>
      </c>
      <c r="AN52" s="30"/>
      <c r="AO52" s="84"/>
      <c r="AP52" s="72">
        <f t="shared" si="12"/>
        <v>0</v>
      </c>
      <c r="AQ52" s="65">
        <f t="shared" si="5"/>
        <v>2.5</v>
      </c>
      <c r="AR52" s="72" t="str">
        <f t="shared" si="6"/>
        <v/>
      </c>
      <c r="AS52" s="85" t="str">
        <f t="shared" si="7"/>
        <v/>
      </c>
      <c r="AT52" s="30"/>
      <c r="AU52" s="72">
        <f t="shared" si="13"/>
        <v>0</v>
      </c>
      <c r="AV52" s="30"/>
      <c r="AW52" s="85" t="str">
        <f t="shared" si="14"/>
        <v/>
      </c>
      <c r="AX52" s="70" t="str">
        <f t="shared" si="15"/>
        <v/>
      </c>
      <c r="AY52" s="77"/>
      <c r="AZ52" s="29"/>
      <c r="BA52" s="65" t="str">
        <f t="shared" si="16"/>
        <v/>
      </c>
      <c r="BB52" s="72">
        <f t="shared" si="17"/>
        <v>0</v>
      </c>
    </row>
    <row r="53" spans="1:54" x14ac:dyDescent="0.35">
      <c r="A53" s="78">
        <v>50</v>
      </c>
      <c r="B53" s="79"/>
      <c r="C53" s="79"/>
      <c r="D53" s="79"/>
      <c r="E53" s="54"/>
      <c r="F53" s="54"/>
      <c r="G53" s="79"/>
      <c r="H53" s="79"/>
      <c r="I53" s="79"/>
      <c r="J53" s="79"/>
      <c r="K53" s="56"/>
      <c r="L53" s="79"/>
      <c r="M53" s="79"/>
      <c r="N53" s="79"/>
      <c r="O53" s="79"/>
      <c r="P53" s="54"/>
      <c r="Q53" s="80"/>
      <c r="R53" s="54"/>
      <c r="S53" s="81"/>
      <c r="T53" s="81"/>
      <c r="U53" s="81"/>
      <c r="V53" s="82"/>
      <c r="W53" s="29"/>
      <c r="X53" s="83" t="str">
        <f t="shared" si="8"/>
        <v/>
      </c>
      <c r="Y53" s="82"/>
      <c r="Z53" s="63" t="str">
        <f t="shared" si="18"/>
        <v/>
      </c>
      <c r="AA53" s="79"/>
      <c r="AB53" s="72" t="str">
        <f t="shared" si="10"/>
        <v/>
      </c>
      <c r="AC53" s="79"/>
      <c r="AD53" s="84"/>
      <c r="AE53" s="72">
        <f t="shared" si="0"/>
        <v>0</v>
      </c>
      <c r="AF53" s="72" t="str">
        <f t="shared" si="1"/>
        <v/>
      </c>
      <c r="AG53" s="84"/>
      <c r="AH53" s="72">
        <f t="shared" si="2"/>
        <v>0</v>
      </c>
      <c r="AI53" s="84"/>
      <c r="AJ53" s="65">
        <f t="shared" si="3"/>
        <v>0</v>
      </c>
      <c r="AK53" s="68">
        <f t="shared" si="11"/>
        <v>2.5</v>
      </c>
      <c r="AL53" s="84"/>
      <c r="AM53" s="72">
        <f t="shared" si="4"/>
        <v>0</v>
      </c>
      <c r="AN53" s="30"/>
      <c r="AO53" s="84"/>
      <c r="AP53" s="72">
        <f t="shared" si="12"/>
        <v>0</v>
      </c>
      <c r="AQ53" s="65">
        <f t="shared" si="5"/>
        <v>2.5</v>
      </c>
      <c r="AR53" s="72" t="str">
        <f t="shared" si="6"/>
        <v/>
      </c>
      <c r="AS53" s="85" t="str">
        <f t="shared" si="7"/>
        <v/>
      </c>
      <c r="AT53" s="30"/>
      <c r="AU53" s="72">
        <f t="shared" si="13"/>
        <v>0</v>
      </c>
      <c r="AV53" s="30"/>
      <c r="AW53" s="85" t="str">
        <f t="shared" si="14"/>
        <v/>
      </c>
      <c r="AX53" s="70" t="str">
        <f t="shared" si="15"/>
        <v/>
      </c>
      <c r="AY53" s="77"/>
      <c r="AZ53" s="29"/>
      <c r="BA53" s="65" t="str">
        <f t="shared" si="16"/>
        <v/>
      </c>
      <c r="BB53" s="72">
        <f t="shared" si="17"/>
        <v>0</v>
      </c>
    </row>
    <row r="54" spans="1:54" x14ac:dyDescent="0.35">
      <c r="AS54" s="13"/>
      <c r="AV54" s="14"/>
      <c r="AW54" s="13"/>
      <c r="AX54" s="13"/>
      <c r="AY54" s="13"/>
      <c r="AZ54" s="88"/>
    </row>
  </sheetData>
  <sheetProtection insertRows="0" deleteRows="0" sort="0"/>
  <protectedRanges>
    <protectedRange sqref="AV54:AZ54 AB4:AB7 AB8:AH9 S8:V9 X4:Z4 AW4:AY4 AV8:AW53 AZ8:AZ53 AW5:AW7 AX5:AY53 AK54:AS54 S10:Y53 AA10:AH53 AK55:AU284 S54:AJ284 Z5:Z53 X5:Y9 AE4:AH7 AI4:AJ53 AL4:AS53 A4:J284 L4:R284" name="Range1"/>
    <protectedRange sqref="S4:V7" name="Range1_2"/>
    <protectedRange sqref="AA4:AA9" name="Range1_3"/>
    <protectedRange sqref="AC4:AD7" name="Range1_4"/>
    <protectedRange sqref="AV4:AV7" name="Range1_5"/>
    <protectedRange sqref="AZ4:AZ7" name="Range1_6"/>
    <protectedRange sqref="AK4:AK53" name="Range1_1"/>
    <protectedRange sqref="AU4:AU53" name="Range1_7"/>
    <protectedRange sqref="K4:K299" name="Range1_1_1"/>
  </protectedRanges>
  <mergeCells count="4">
    <mergeCell ref="R2:AB2"/>
    <mergeCell ref="AC2:AE2"/>
    <mergeCell ref="AG2:AQ2"/>
    <mergeCell ref="AR2:AW2"/>
  </mergeCells>
  <phoneticPr fontId="2" type="noConversion"/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2025-10-29T07:37:38Z</dcterms:created>
  <dcterms:modified xsi:type="dcterms:W3CDTF">2025-10-29T07:40:05Z</dcterms:modified>
</cp:coreProperties>
</file>