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2968CB17-8C07-4EEC-82E5-E23CDC0A06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5" i="5" l="1"/>
  <c r="AC5" i="5" s="1"/>
  <c r="S5" i="5"/>
  <c r="AB4" i="5"/>
  <c r="AC4" i="5" s="1"/>
  <c r="S4" i="5"/>
  <c r="AB3" i="5"/>
  <c r="AC3" i="5" s="1"/>
  <c r="S3" i="5"/>
  <c r="AB2" i="5"/>
  <c r="AC2" i="5" s="1"/>
  <c r="S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6FE7076F-4678-4D48-9F48-55A8D604C87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F50755C5-4DC6-4769-A8AF-78F4E6D232D2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BD40F0EC-4BDB-4E2D-9CC2-7AB42E585484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C36C645A-20E1-4E35-84FE-A75E6701440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7DE17E69-AA7C-4C39-B3AD-AD9A20943C1C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2D0722DE-EC4B-41BF-9410-1D898A9CF62B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6AA8419-5C37-4747-932A-3EBF094E2395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D3978AC0-A56F-4E7E-9A0E-E0E78D971F3F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CB22DAFE-FA8E-4B5C-A57B-B960C7783512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1AB3C633-FFFD-4FBE-BCFD-83E6B8897FA7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F0EE0AFA-46EA-46F0-8636-6883EA21017E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CC63E1D7-EAD6-4469-B43B-E7E451AA1634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C46301E4-6B44-44A2-B981-6A6B343103FD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74447E3-7343-439E-8791-A27571B81D85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4C1848D5-6363-4004-A5EA-86D0EE585922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F31C7090-F9CF-4DBF-A1A8-55EA4A6A4548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<sst xmlns="http://schemas.openxmlformats.org/spreadsheetml/2006/main" count="109" uniqueCount="73">
  <si>
    <t>Brand</t>
  </si>
  <si>
    <t>Package Type</t>
  </si>
  <si>
    <t>Licensor</t>
  </si>
  <si>
    <t>Normal</t>
  </si>
  <si>
    <t>Woolrich 5%</t>
  </si>
  <si>
    <t>Woolrich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</si>
  <si>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</si>
  <si>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</si>
  <si>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</si>
  <si>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</si>
  <si>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</si>
  <si>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</si>
  <si>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</si>
  <si>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</si>
  <si>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</si>
  <si>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</si>
  <si>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</si>
  <si>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</si>
  <si>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</si>
  <si>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</si>
  <si>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</si>
  <si>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</si>
  <si>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</si>
  <si>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</si>
  <si>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</si>
  <si>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</si>
  <si>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</si>
  <si>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</si>
  <si>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</si>
  <si>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</si>
  <si>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</si>
  <si>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</si>
  <si>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</si>
  <si>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</si>
  <si>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</si>
  <si>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</si>
  <si>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</si>
  <si>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</si>
  <si>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</si>
  <si>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</si>
  <si>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</si>
  <si>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</si>
  <si>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</si>
  <si>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</si>
  <si>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</si>
  <si>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</si>
  <si>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</si>
  <si>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</si>
  <si>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</si>
  <si>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</si>
  <si>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</si>
  <si>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</si>
  <si>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Product Category</t>
  </si>
  <si>
    <t>Piece</t>
  </si>
  <si>
    <t>Description-Short</t>
  </si>
  <si>
    <t>Unit of Measure</t>
  </si>
  <si>
    <t>COMFORTER (SET)</t>
  </si>
  <si>
    <t>Material-Short</t>
  </si>
  <si>
    <t>Loyalty</t>
    <phoneticPr fontId="7" type="noConversion"/>
  </si>
  <si>
    <t>Bitter Creek</t>
    <phoneticPr fontId="7" type="noConversion"/>
  </si>
  <si>
    <t>Comforter 8pc Set</t>
    <phoneticPr fontId="7" type="noConversion"/>
  </si>
  <si>
    <t>100% Polyester Texture Fabric Printed Comforter Set</t>
    <phoneticPr fontId="7" type="noConversion"/>
  </si>
  <si>
    <t>100% Polyester</t>
    <phoneticPr fontId="7" type="noConversion"/>
  </si>
  <si>
    <t>9404.90.8522</t>
    <phoneticPr fontId="7" type="noConversion"/>
  </si>
  <si>
    <t>Blue</t>
  </si>
  <si>
    <t>Comforter 80"x90"Std sham 20"x26"(2)  Bedskirt:  54x75+15"  Dec pillows:  18x18" /12x18"  euro sham 26x26"(2)</t>
    <phoneticPr fontId="7" type="noConversion"/>
  </si>
  <si>
    <t xml:space="preserve">Comforter &amp; Sham: 100% polyester texture fabric printed face, 100% polyester microfiber reverse/ Comforter filling:  100% polyester 300gram/Bedskirt drop: 100% polyester microfiber, Platform: 100% polyester/ Dec Pillow: 100% polyester with polyester fill / Euro Sham: 100% polyester </t>
    <phoneticPr fontId="7" type="noConversion"/>
  </si>
  <si>
    <t xml:space="preserve">Comforter &amp; Sham: 100% polyester texture fabric printed face, 100% polyester microfiber reverse/ Comforter filling:  100% polyester 300gram/ Bedskirt drop: 100% polyester microfiber, Platform: 100% polyester/Dec Pillow: 100% polyester with polyester fill / Euro Sham: 100% polyester </t>
    <phoneticPr fontId="7" type="noConversion"/>
  </si>
  <si>
    <t xml:space="preserve">Comforter &amp; Sham: 100% polyester texture fabric printed face, 100% polyester microfiber reverse /Comforter filling:  100% polyester 300gram/ Bedskirt drop: 100% polyester microfiber, Platform: 100% polyester/Dec Pillow: 100% polyester with polyester fill/Euro Sham: 100% polyester </t>
    <phoneticPr fontId="7" type="noConversion"/>
  </si>
  <si>
    <t xml:space="preserve">Comforter &amp; Sham: 100% polyester texture fabric printed face, 100% polyester microfiber reverse/Comforter filling:  100% polyester 300gram/ Bedskirt drop: 100% polyester microfiber, Platform: 100% polyester/Dec Pillow: 100% polyester with polyester fill/Euro Sham: 100% polyester </t>
    <phoneticPr fontId="7" type="noConversion"/>
  </si>
  <si>
    <t>Comforter 92"x94"Std sham 20"x26"(2)Bedskirt 60"x80"+15"Dec pillows:  18x18"/12x18"  euro sham 26x26"(2)</t>
    <phoneticPr fontId="7" type="noConversion"/>
  </si>
  <si>
    <t>Comforter 106x94"King sham 20"x36"(2)Bedskirt 78"x80"+15"Dec pillows:  18x18" /12x18" euro sham 26x26"(2)</t>
    <phoneticPr fontId="7" type="noConversion"/>
  </si>
  <si>
    <t>Comforter 106x94"King sham 20"x36"(2)Bedskirt 72"x84"+15"Dec pillows:  18x18"/12x18"   euro sham 26x26"(2)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</si>
</sst>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7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  <numFmt numFmtId="181" formatCode="0.000"/>
  </numFmts>
  <fonts count="9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8" fillId="0" borderId="0"/>
    <xf numFmtId="0" fontId="8" fillId="0" borderId="0" applyFont="0" applyFill="0" applyBorder="0" applyAlignment="0" applyProtection="0">
      <alignment vertical="center"/>
    </xf>
  </cellStyleXfs>
  <cellXfs count="49">
    <xf numFmtId="0" fontId="0" fillId="0" borderId="0" xfId="0"/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5" fillId="5" borderId="1" xfId="4" applyFont="1" applyFill="1" applyBorder="1" applyAlignment="1">
      <alignment horizontal="center" wrapText="1"/>
    </xf>
    <xf numFmtId="179" fontId="2" fillId="4" borderId="1" xfId="4" applyNumberFormat="1" applyFont="1" applyFill="1" applyBorder="1" applyAlignment="1">
      <alignment horizontal="center" wrapText="1"/>
    </xf>
    <xf numFmtId="2" fontId="2" fillId="4" borderId="1" xfId="4" applyNumberFormat="1" applyFont="1" applyFill="1" applyBorder="1" applyAlignment="1">
      <alignment horizontal="center" wrapText="1"/>
    </xf>
    <xf numFmtId="178" fontId="6" fillId="4" borderId="1" xfId="1" applyNumberFormat="1" applyFont="1" applyFill="1" applyBorder="1" applyAlignment="1">
      <alignment wrapText="1"/>
    </xf>
    <xf numFmtId="178" fontId="2" fillId="6" borderId="2" xfId="4" applyNumberFormat="1" applyFont="1" applyFill="1" applyBorder="1" applyAlignment="1">
      <alignment horizontal="center" wrapText="1"/>
    </xf>
    <xf numFmtId="178" fontId="2" fillId="4" borderId="1" xfId="4" applyNumberFormat="1" applyFont="1" applyFill="1" applyBorder="1" applyAlignment="1">
      <alignment horizontal="center" wrapText="1"/>
    </xf>
    <xf numFmtId="0" fontId="5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8" fontId="6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8" fontId="6" fillId="3" borderId="1" xfId="1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78" fontId="2" fillId="3" borderId="1" xfId="4" applyNumberFormat="1" applyFont="1" applyFill="1" applyBorder="1" applyAlignment="1">
      <alignment horizontal="center" wrapText="1"/>
    </xf>
    <xf numFmtId="10" fontId="2" fillId="3" borderId="1" xfId="4" applyNumberFormat="1" applyFont="1" applyFill="1" applyBorder="1" applyAlignment="1">
      <alignment horizontal="center" wrapText="1"/>
    </xf>
    <xf numFmtId="0" fontId="3" fillId="0" borderId="1" xfId="4" applyBorder="1" applyAlignment="1">
      <alignment horizontal="center" wrapText="1"/>
    </xf>
    <xf numFmtId="0" fontId="3" fillId="0" borderId="1" xfId="4" applyBorder="1" applyAlignment="1">
      <alignment wrapText="1"/>
    </xf>
    <xf numFmtId="2" fontId="3" fillId="0" borderId="1" xfId="4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3" fillId="0" borderId="2" xfId="4" applyNumberFormat="1" applyBorder="1" applyAlignment="1">
      <alignment wrapText="1"/>
    </xf>
    <xf numFmtId="178" fontId="3" fillId="0" borderId="1" xfId="4" applyNumberFormat="1" applyBorder="1" applyAlignment="1">
      <alignment wrapText="1"/>
    </xf>
    <xf numFmtId="1" fontId="3" fillId="0" borderId="1" xfId="4" applyNumberFormat="1" applyBorder="1" applyAlignment="1">
      <alignment wrapText="1"/>
    </xf>
    <xf numFmtId="1" fontId="3" fillId="2" borderId="1" xfId="4" applyNumberFormat="1" applyFill="1" applyBorder="1" applyAlignment="1">
      <alignment wrapText="1"/>
    </xf>
    <xf numFmtId="178" fontId="3" fillId="2" borderId="1" xfId="4" applyNumberFormat="1" applyFill="1" applyBorder="1" applyAlignment="1">
      <alignment wrapText="1"/>
    </xf>
    <xf numFmtId="10" fontId="3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7" borderId="1" xfId="4" applyFont="1" applyFill="1" applyBorder="1" applyAlignment="1">
      <alignment horizontal="center" wrapText="1"/>
    </xf>
    <xf numFmtId="0" fontId="5" fillId="7" borderId="1" xfId="4" applyFont="1" applyFill="1" applyBorder="1" applyAlignment="1">
      <alignment horizontal="center" wrapText="1"/>
    </xf>
    <xf numFmtId="180" fontId="3" fillId="0" borderId="0" xfId="4" applyNumberFormat="1" applyAlignment="1">
      <alignment wrapText="1"/>
    </xf>
    <xf numFmtId="180" fontId="2" fillId="0" borderId="1" xfId="4" applyNumberFormat="1" applyFont="1" applyBorder="1" applyAlignment="1">
      <alignment horizontal="center" wrapText="1"/>
    </xf>
    <xf numFmtId="180" fontId="3" fillId="0" borderId="1" xfId="4" applyNumberFormat="1" applyBorder="1" applyAlignment="1">
      <alignment wrapText="1"/>
    </xf>
    <xf numFmtId="181" fontId="3" fillId="0" borderId="0" xfId="4" applyNumberFormat="1" applyAlignment="1">
      <alignment wrapText="1"/>
    </xf>
    <xf numFmtId="181" fontId="6" fillId="0" borderId="1" xfId="1" applyNumberFormat="1" applyFont="1" applyBorder="1" applyAlignment="1">
      <alignment wrapText="1"/>
    </xf>
    <xf numFmtId="181" fontId="3" fillId="2" borderId="1" xfId="4" applyNumberFormat="1" applyFill="1" applyBorder="1" applyAlignment="1">
      <alignment wrapText="1"/>
    </xf>
    <xf numFmtId="178" fontId="3" fillId="5" borderId="1" xfId="4" applyNumberFormat="1" applyFill="1" applyBorder="1" applyAlignment="1">
      <alignment wrapText="1"/>
    </xf>
    <xf numFmtId="179" fontId="3" fillId="5" borderId="1" xfId="4" applyNumberFormat="1" applyFill="1" applyBorder="1" applyAlignment="1">
      <alignment wrapText="1"/>
    </xf>
    <xf numFmtId="178" fontId="3" fillId="8" borderId="1" xfId="4" applyNumberFormat="1" applyFill="1" applyBorder="1" applyAlignment="1">
      <alignment wrapText="1"/>
    </xf>
    <xf numFmtId="0" fontId="3" fillId="0" borderId="1" xfId="4" applyBorder="1" applyAlignment="1"/>
  </cellXfs>
  <cellStyles count="10">
    <cellStyle name="Currency 2" xfId="5" xr:uid="{DC263A4A-338A-4FE3-BBBC-9D62F3150D45}"/>
    <cellStyle name="Currency_Sheet1 2" xfId="9" xr:uid="{9B33B062-3C99-47A6-80A2-F1BECB32FEB0}"/>
    <cellStyle name="Normal 2" xfId="4" xr:uid="{709F6B31-B83F-4941-896D-AE262DA50D11}"/>
    <cellStyle name="Normal 2 18 2" xfId="1" xr:uid="{1BA08453-9F65-454B-A4A0-7177E70831F2}"/>
    <cellStyle name="Normal_Copy of Request For Quote -- updated by VV on 043008 FINAL FINAL (4)" xfId="8" xr:uid="{C3AC9E13-8521-43A6-932B-A053D68504D7}"/>
    <cellStyle name="Percent 2" xfId="6" xr:uid="{D7254C26-606E-428B-8BF2-CF2659D6F20A}"/>
    <cellStyle name="Style 1" xfId="3" xr:uid="{F4609D05-B161-47A5-8040-F8D4BA086F06}"/>
    <cellStyle name="常规" xfId="0" builtinId="0"/>
    <cellStyle name="常规 2" xfId="7" xr:uid="{96A6BF6D-6A7B-48F8-9563-D76D8A96B452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449EC-0B4B-4896-80F2-E3F7ACD05777}">
  <dimension ref="A1:BA5"/>
  <sheetViews>
    <sheetView tabSelected="1" topLeftCell="H1" zoomScale="86" zoomScaleNormal="86" workbookViewId="0">
      <selection activeCell="L5" sqref="L5"/>
    </sheetView>
  </sheetViews>
  <sheetFormatPr defaultColWidth="9.140625" defaultRowHeight="15"/>
  <cols>
    <col min="1" max="1" width="10.140625" style="1" customWidth="1"/>
    <col min="2" max="2" width="28" style="2" customWidth="1"/>
    <col min="3" max="3" width="14.140625" style="2" customWidth="1"/>
    <col min="4" max="4" width="12" style="2" customWidth="1"/>
    <col min="5" max="5" width="15.140625" style="2" customWidth="1"/>
    <col min="6" max="6" width="22.28515625" style="2" customWidth="1"/>
    <col min="7" max="7" width="19" style="2" customWidth="1"/>
    <col min="8" max="8" width="25.7109375" style="2" customWidth="1"/>
    <col min="9" max="9" width="11.140625" style="2" customWidth="1"/>
    <col min="10" max="10" width="80" style="2" customWidth="1"/>
    <col min="11" max="11" width="28.42578125" style="2" customWidth="1"/>
    <col min="12" max="12" width="113.85546875" style="2" customWidth="1"/>
    <col min="13" max="13" width="15.28515625" style="2" customWidth="1"/>
    <col min="14" max="14" width="6.85546875" style="2" customWidth="1"/>
    <col min="15" max="16" width="8.85546875" style="2" customWidth="1"/>
    <col min="17" max="17" width="11.140625" style="3" customWidth="1"/>
    <col min="18" max="18" width="9.85546875" style="4" customWidth="1"/>
    <col min="19" max="19" width="12" style="5" customWidth="1"/>
    <col min="20" max="20" width="11.140625" style="5" customWidth="1"/>
    <col min="21" max="21" width="8.140625" style="5" customWidth="1"/>
    <col min="22" max="22" width="9.42578125" style="2" customWidth="1"/>
    <col min="23" max="23" width="11" style="39" customWidth="1"/>
    <col min="24" max="24" width="13.140625" style="39" customWidth="1"/>
    <col min="25" max="25" width="11.140625" style="39" customWidth="1"/>
    <col min="26" max="26" width="12.85546875" style="4" customWidth="1"/>
    <col min="27" max="27" width="9.42578125" style="6" customWidth="1"/>
    <col min="28" max="28" width="13" style="42" customWidth="1"/>
    <col min="29" max="29" width="14.140625" style="6" customWidth="1"/>
    <col min="30" max="30" width="13.85546875" style="2" customWidth="1"/>
    <col min="31" max="31" width="13.85546875" style="5" customWidth="1"/>
    <col min="32" max="32" width="15.140625" style="2" customWidth="1"/>
    <col min="33" max="33" width="8.42578125" style="7" customWidth="1"/>
    <col min="34" max="34" width="12.42578125" style="5" customWidth="1"/>
    <col min="35" max="35" width="8.85546875" style="5" customWidth="1"/>
    <col min="36" max="36" width="7.85546875" style="7" customWidth="1"/>
    <col min="37" max="37" width="10.5703125" style="5" customWidth="1"/>
    <col min="38" max="38" width="12.5703125" style="7" customWidth="1"/>
    <col min="39" max="39" width="12" style="5" customWidth="1"/>
    <col min="40" max="40" width="11.5703125" style="7" customWidth="1"/>
    <col min="41" max="42" width="10.85546875" style="5" customWidth="1"/>
    <col min="43" max="43" width="9.5703125" style="2" customWidth="1"/>
    <col min="44" max="44" width="9.5703125" style="7" customWidth="1"/>
    <col min="45" max="45" width="10" style="5" customWidth="1"/>
    <col min="46" max="46" width="9.5703125" style="5" customWidth="1"/>
    <col min="47" max="47" width="11.85546875" style="5" customWidth="1"/>
    <col min="48" max="48" width="11.140625" style="7" customWidth="1"/>
    <col min="49" max="49" width="11.42578125" style="5" customWidth="1"/>
    <col min="50" max="50" width="11.5703125" style="5" customWidth="1"/>
    <col min="51" max="51" width="12.85546875" style="5" customWidth="1"/>
    <col min="52" max="52" width="12.140625" style="7" customWidth="1"/>
    <col min="53" max="53" width="12.140625" style="6" customWidth="1"/>
    <col min="54" max="54" width="20" style="2" customWidth="1"/>
    <col min="55" max="55" width="9.140625" style="2" customWidth="1"/>
    <col min="56" max="16384" width="9.140625" style="2"/>
  </cols>
  <sheetData>
    <row r="1" spans="1:53" ht="63.6" customHeight="1">
      <c r="A1" s="8" t="s">
        <v>6</v>
      </c>
      <c r="B1" s="8" t="s">
        <v>7</v>
      </c>
      <c r="C1" s="37" t="s">
        <v>8</v>
      </c>
      <c r="D1" s="38" t="s">
        <v>0</v>
      </c>
      <c r="E1" s="38" t="s">
        <v>2</v>
      </c>
      <c r="F1" s="10" t="s">
        <v>52</v>
      </c>
      <c r="G1" s="37" t="s">
        <v>9</v>
      </c>
      <c r="H1" s="9" t="s">
        <v>10</v>
      </c>
      <c r="I1" s="9" t="s">
        <v>54</v>
      </c>
      <c r="J1" s="9" t="s">
        <v>11</v>
      </c>
      <c r="K1" s="9" t="s">
        <v>57</v>
      </c>
      <c r="L1" s="9" t="s">
        <v>12</v>
      </c>
      <c r="M1" s="9" t="s">
        <v>13</v>
      </c>
      <c r="N1" s="37" t="s">
        <v>14</v>
      </c>
      <c r="O1" s="37" t="s">
        <v>15</v>
      </c>
      <c r="P1" s="9" t="s">
        <v>55</v>
      </c>
      <c r="Q1" s="11" t="s">
        <v>16</v>
      </c>
      <c r="R1" s="12" t="s">
        <v>17</v>
      </c>
      <c r="S1" s="13" t="s">
        <v>18</v>
      </c>
      <c r="T1" s="14" t="s">
        <v>19</v>
      </c>
      <c r="U1" s="15" t="s">
        <v>20</v>
      </c>
      <c r="V1" s="16" t="s">
        <v>1</v>
      </c>
      <c r="W1" s="40" t="s">
        <v>21</v>
      </c>
      <c r="X1" s="40" t="s">
        <v>22</v>
      </c>
      <c r="Y1" s="40" t="s">
        <v>23</v>
      </c>
      <c r="Z1" s="17" t="s">
        <v>24</v>
      </c>
      <c r="AA1" s="18" t="s">
        <v>25</v>
      </c>
      <c r="AB1" s="43" t="s">
        <v>26</v>
      </c>
      <c r="AC1" s="19" t="s">
        <v>27</v>
      </c>
      <c r="AD1" s="8" t="s">
        <v>28</v>
      </c>
      <c r="AE1" s="20" t="s">
        <v>29</v>
      </c>
      <c r="AF1" s="8" t="s">
        <v>30</v>
      </c>
      <c r="AG1" s="21" t="s">
        <v>31</v>
      </c>
      <c r="AH1" s="20" t="s">
        <v>32</v>
      </c>
      <c r="AI1" s="20" t="s">
        <v>33</v>
      </c>
      <c r="AJ1" s="21" t="s">
        <v>34</v>
      </c>
      <c r="AK1" s="20" t="s">
        <v>35</v>
      </c>
      <c r="AL1" s="21" t="s">
        <v>36</v>
      </c>
      <c r="AM1" s="20" t="s">
        <v>37</v>
      </c>
      <c r="AN1" s="21" t="s">
        <v>38</v>
      </c>
      <c r="AO1" s="20" t="s">
        <v>39</v>
      </c>
      <c r="AP1" s="20" t="s">
        <v>40</v>
      </c>
      <c r="AQ1" s="16" t="s">
        <v>41</v>
      </c>
      <c r="AR1" s="21" t="s">
        <v>42</v>
      </c>
      <c r="AS1" s="20" t="s">
        <v>43</v>
      </c>
      <c r="AT1" s="20" t="s">
        <v>44</v>
      </c>
      <c r="AU1" s="22" t="s">
        <v>45</v>
      </c>
      <c r="AV1" s="23" t="s">
        <v>46</v>
      </c>
      <c r="AW1" s="22" t="s">
        <v>47</v>
      </c>
      <c r="AX1" s="22" t="s">
        <v>48</v>
      </c>
      <c r="AY1" s="24" t="s">
        <v>49</v>
      </c>
      <c r="AZ1" s="25" t="s">
        <v>50</v>
      </c>
      <c r="BA1" s="18" t="s">
        <v>51</v>
      </c>
    </row>
    <row r="2" spans="1:53" ht="60">
      <c r="A2" s="26">
        <v>1</v>
      </c>
      <c r="B2" s="27"/>
      <c r="C2" s="27"/>
      <c r="D2" s="27" t="s">
        <v>5</v>
      </c>
      <c r="E2" s="27" t="s">
        <v>4</v>
      </c>
      <c r="F2" s="27" t="s">
        <v>56</v>
      </c>
      <c r="G2" s="27" t="s">
        <v>59</v>
      </c>
      <c r="H2" s="27" t="s">
        <v>61</v>
      </c>
      <c r="I2" s="27" t="s">
        <v>60</v>
      </c>
      <c r="J2" s="27" t="s">
        <v>66</v>
      </c>
      <c r="K2" s="27" t="s">
        <v>62</v>
      </c>
      <c r="L2" s="48" t="s">
        <v>65</v>
      </c>
      <c r="M2" s="27" t="s">
        <v>64</v>
      </c>
      <c r="N2" s="27"/>
      <c r="O2" s="27"/>
      <c r="P2" s="27" t="s">
        <v>53</v>
      </c>
      <c r="Q2" s="46"/>
      <c r="R2" s="28"/>
      <c r="S2" s="29" t="str">
        <f t="shared" ref="S2:S5" si="0">IF(ISERROR(Q2/R2),"",Q2/R2)</f>
        <v/>
      </c>
      <c r="T2" s="30">
        <v>23.37</v>
      </c>
      <c r="U2" s="31"/>
      <c r="V2" s="27" t="s">
        <v>3</v>
      </c>
      <c r="W2" s="41">
        <v>58</v>
      </c>
      <c r="X2" s="41">
        <v>53</v>
      </c>
      <c r="Y2" s="41">
        <v>24</v>
      </c>
      <c r="Z2" s="28">
        <v>2</v>
      </c>
      <c r="AA2" s="32">
        <v>1</v>
      </c>
      <c r="AB2" s="44">
        <f t="shared" ref="AB2:AB5" si="1">IF(W2="","",W2*X2*Y2/1000000)</f>
        <v>7.3999999999999996E-2</v>
      </c>
      <c r="AC2" s="33">
        <f t="shared" ref="AC2:AC5" si="2">IF(AA2="","",65/AB2*AA2)</f>
        <v>878</v>
      </c>
      <c r="AD2" s="27">
        <v>3300</v>
      </c>
      <c r="AE2" s="34">
        <v>3.76</v>
      </c>
      <c r="AF2" s="27" t="s">
        <v>63</v>
      </c>
      <c r="AG2" s="35">
        <v>0.318</v>
      </c>
      <c r="AH2" s="34">
        <v>7.43</v>
      </c>
      <c r="AI2" s="34">
        <v>34.56</v>
      </c>
      <c r="AJ2" s="35">
        <v>0.06</v>
      </c>
      <c r="AK2" s="34">
        <v>4.68</v>
      </c>
      <c r="AL2" s="35">
        <v>0.1</v>
      </c>
      <c r="AM2" s="34">
        <v>7.8</v>
      </c>
      <c r="AN2" s="35">
        <v>0.1</v>
      </c>
      <c r="AO2" s="34">
        <v>7.8</v>
      </c>
      <c r="AP2" s="34">
        <v>0</v>
      </c>
      <c r="AQ2" s="27" t="s">
        <v>58</v>
      </c>
      <c r="AR2" s="35">
        <v>7.0000000000000007E-2</v>
      </c>
      <c r="AS2" s="34">
        <v>5.46</v>
      </c>
      <c r="AT2" s="34">
        <v>25.74</v>
      </c>
      <c r="AU2" s="34">
        <v>60.3</v>
      </c>
      <c r="AV2" s="36">
        <v>0.2268</v>
      </c>
      <c r="AW2" s="45">
        <v>77.989999999999995</v>
      </c>
      <c r="AX2" s="47">
        <v>81.89</v>
      </c>
      <c r="AY2" s="31">
        <v>149.99</v>
      </c>
      <c r="AZ2" s="35">
        <v>0.45400000000000001</v>
      </c>
      <c r="BA2" s="32"/>
    </row>
    <row r="3" spans="1:53" ht="60">
      <c r="A3" s="26">
        <v>2</v>
      </c>
      <c r="B3" s="27"/>
      <c r="C3" s="27"/>
      <c r="D3" s="27" t="s">
        <v>5</v>
      </c>
      <c r="E3" s="27" t="s">
        <v>4</v>
      </c>
      <c r="F3" s="27" t="s">
        <v>56</v>
      </c>
      <c r="G3" s="27" t="s">
        <v>59</v>
      </c>
      <c r="H3" s="27" t="s">
        <v>61</v>
      </c>
      <c r="I3" s="27" t="s">
        <v>60</v>
      </c>
      <c r="J3" s="27" t="s">
        <v>67</v>
      </c>
      <c r="K3" s="27" t="s">
        <v>62</v>
      </c>
      <c r="L3" s="48" t="s">
        <v>70</v>
      </c>
      <c r="M3" s="27" t="s">
        <v>64</v>
      </c>
      <c r="N3" s="27"/>
      <c r="O3" s="27"/>
      <c r="P3" s="27" t="s">
        <v>53</v>
      </c>
      <c r="Q3" s="46"/>
      <c r="R3" s="28"/>
      <c r="S3" s="29" t="str">
        <f t="shared" si="0"/>
        <v/>
      </c>
      <c r="T3" s="30">
        <v>25</v>
      </c>
      <c r="U3" s="31"/>
      <c r="V3" s="27" t="s">
        <v>3</v>
      </c>
      <c r="W3" s="41">
        <v>58</v>
      </c>
      <c r="X3" s="41">
        <v>53</v>
      </c>
      <c r="Y3" s="41">
        <v>27</v>
      </c>
      <c r="Z3" s="28">
        <v>2</v>
      </c>
      <c r="AA3" s="32">
        <v>1</v>
      </c>
      <c r="AB3" s="44">
        <f t="shared" si="1"/>
        <v>8.3000000000000004E-2</v>
      </c>
      <c r="AC3" s="33">
        <f t="shared" si="2"/>
        <v>783</v>
      </c>
      <c r="AD3" s="27">
        <v>3300</v>
      </c>
      <c r="AE3" s="34">
        <v>4.21</v>
      </c>
      <c r="AF3" s="27" t="s">
        <v>63</v>
      </c>
      <c r="AG3" s="35">
        <v>0.318</v>
      </c>
      <c r="AH3" s="34">
        <v>7.95</v>
      </c>
      <c r="AI3" s="34">
        <v>37.159999999999997</v>
      </c>
      <c r="AJ3" s="35">
        <v>0.06</v>
      </c>
      <c r="AK3" s="34">
        <v>4.99</v>
      </c>
      <c r="AL3" s="35">
        <v>0.1</v>
      </c>
      <c r="AM3" s="34">
        <v>8.32</v>
      </c>
      <c r="AN3" s="35">
        <v>0.1</v>
      </c>
      <c r="AO3" s="34">
        <v>8.32</v>
      </c>
      <c r="AP3" s="34">
        <v>0</v>
      </c>
      <c r="AQ3" s="27" t="s">
        <v>58</v>
      </c>
      <c r="AR3" s="35">
        <v>7.0000000000000007E-2</v>
      </c>
      <c r="AS3" s="34">
        <v>5.82</v>
      </c>
      <c r="AT3" s="34">
        <v>27.45</v>
      </c>
      <c r="AU3" s="34">
        <v>64.61</v>
      </c>
      <c r="AV3" s="36">
        <v>0.2233</v>
      </c>
      <c r="AW3" s="45">
        <v>83.19</v>
      </c>
      <c r="AX3" s="47">
        <v>87.35</v>
      </c>
      <c r="AY3" s="31">
        <v>159.99</v>
      </c>
      <c r="AZ3" s="35">
        <v>0.45400000000000001</v>
      </c>
      <c r="BA3" s="32"/>
    </row>
    <row r="4" spans="1:53" ht="60">
      <c r="A4" s="26">
        <v>3</v>
      </c>
      <c r="B4" s="27"/>
      <c r="C4" s="27"/>
      <c r="D4" s="27" t="s">
        <v>5</v>
      </c>
      <c r="E4" s="27" t="s">
        <v>4</v>
      </c>
      <c r="F4" s="27" t="s">
        <v>56</v>
      </c>
      <c r="G4" s="27" t="s">
        <v>59</v>
      </c>
      <c r="H4" s="27" t="s">
        <v>61</v>
      </c>
      <c r="I4" s="27" t="s">
        <v>60</v>
      </c>
      <c r="J4" s="27" t="s">
        <v>68</v>
      </c>
      <c r="K4" s="27" t="s">
        <v>62</v>
      </c>
      <c r="L4" s="48" t="s">
        <v>71</v>
      </c>
      <c r="M4" s="27" t="s">
        <v>64</v>
      </c>
      <c r="N4" s="27"/>
      <c r="O4" s="27"/>
      <c r="P4" s="27" t="s">
        <v>53</v>
      </c>
      <c r="Q4" s="46"/>
      <c r="R4" s="28"/>
      <c r="S4" s="29" t="str">
        <f t="shared" si="0"/>
        <v/>
      </c>
      <c r="T4" s="30">
        <v>27.59</v>
      </c>
      <c r="U4" s="31"/>
      <c r="V4" s="27" t="s">
        <v>3</v>
      </c>
      <c r="W4" s="41">
        <v>58</v>
      </c>
      <c r="X4" s="41">
        <v>53</v>
      </c>
      <c r="Y4" s="41">
        <v>29</v>
      </c>
      <c r="Z4" s="28">
        <v>2</v>
      </c>
      <c r="AA4" s="32">
        <v>1</v>
      </c>
      <c r="AB4" s="44">
        <f t="shared" si="1"/>
        <v>8.8999999999999996E-2</v>
      </c>
      <c r="AC4" s="33">
        <f t="shared" si="2"/>
        <v>730</v>
      </c>
      <c r="AD4" s="27">
        <v>3300</v>
      </c>
      <c r="AE4" s="34">
        <v>4.5199999999999996</v>
      </c>
      <c r="AF4" s="27" t="s">
        <v>63</v>
      </c>
      <c r="AG4" s="35">
        <v>0.318</v>
      </c>
      <c r="AH4" s="34">
        <v>8.77</v>
      </c>
      <c r="AI4" s="34">
        <v>40.880000000000003</v>
      </c>
      <c r="AJ4" s="35">
        <v>0.06</v>
      </c>
      <c r="AK4" s="34">
        <v>5.62</v>
      </c>
      <c r="AL4" s="35">
        <v>0.1</v>
      </c>
      <c r="AM4" s="34">
        <v>9.36</v>
      </c>
      <c r="AN4" s="35">
        <v>0.1</v>
      </c>
      <c r="AO4" s="34">
        <v>9.36</v>
      </c>
      <c r="AP4" s="34">
        <v>0</v>
      </c>
      <c r="AQ4" s="27" t="s">
        <v>58</v>
      </c>
      <c r="AR4" s="35">
        <v>7.0000000000000007E-2</v>
      </c>
      <c r="AS4" s="34">
        <v>6.55</v>
      </c>
      <c r="AT4" s="34">
        <v>30.89</v>
      </c>
      <c r="AU4" s="34">
        <v>71.77</v>
      </c>
      <c r="AV4" s="36">
        <v>0.2331</v>
      </c>
      <c r="AW4" s="45">
        <v>93.59</v>
      </c>
      <c r="AX4" s="47">
        <v>98.27</v>
      </c>
      <c r="AY4" s="31">
        <v>179.99</v>
      </c>
      <c r="AZ4" s="35">
        <v>0.45400000000000001</v>
      </c>
      <c r="BA4" s="32"/>
    </row>
    <row r="5" spans="1:53" ht="60">
      <c r="A5" s="26">
        <v>4</v>
      </c>
      <c r="B5" s="27"/>
      <c r="C5" s="27"/>
      <c r="D5" s="27" t="s">
        <v>5</v>
      </c>
      <c r="E5" s="27" t="s">
        <v>4</v>
      </c>
      <c r="F5" s="27" t="s">
        <v>56</v>
      </c>
      <c r="G5" s="27" t="s">
        <v>59</v>
      </c>
      <c r="H5" s="27" t="s">
        <v>61</v>
      </c>
      <c r="I5" s="27" t="s">
        <v>60</v>
      </c>
      <c r="J5" s="27" t="s">
        <v>69</v>
      </c>
      <c r="K5" s="27" t="s">
        <v>62</v>
      </c>
      <c r="L5" s="48" t="s">
        <v>72</v>
      </c>
      <c r="M5" s="27" t="s">
        <v>64</v>
      </c>
      <c r="N5" s="27"/>
      <c r="O5" s="27"/>
      <c r="P5" s="27" t="s">
        <v>53</v>
      </c>
      <c r="Q5" s="46"/>
      <c r="R5" s="28"/>
      <c r="S5" s="29" t="str">
        <f t="shared" si="0"/>
        <v/>
      </c>
      <c r="T5" s="30">
        <v>27.59</v>
      </c>
      <c r="U5" s="31"/>
      <c r="V5" s="27" t="s">
        <v>3</v>
      </c>
      <c r="W5" s="41">
        <v>58</v>
      </c>
      <c r="X5" s="41">
        <v>53</v>
      </c>
      <c r="Y5" s="41">
        <v>29</v>
      </c>
      <c r="Z5" s="28">
        <v>2</v>
      </c>
      <c r="AA5" s="32">
        <v>1</v>
      </c>
      <c r="AB5" s="44">
        <f t="shared" si="1"/>
        <v>8.8999999999999996E-2</v>
      </c>
      <c r="AC5" s="33">
        <f t="shared" si="2"/>
        <v>730</v>
      </c>
      <c r="AD5" s="27">
        <v>3300</v>
      </c>
      <c r="AE5" s="34">
        <v>4.5199999999999996</v>
      </c>
      <c r="AF5" s="27" t="s">
        <v>63</v>
      </c>
      <c r="AG5" s="35">
        <v>0.318</v>
      </c>
      <c r="AH5" s="34">
        <v>8.77</v>
      </c>
      <c r="AI5" s="34">
        <v>40.880000000000003</v>
      </c>
      <c r="AJ5" s="35">
        <v>0.06</v>
      </c>
      <c r="AK5" s="34">
        <v>5.62</v>
      </c>
      <c r="AL5" s="35">
        <v>0.1</v>
      </c>
      <c r="AM5" s="34">
        <v>9.36</v>
      </c>
      <c r="AN5" s="35">
        <v>0.1</v>
      </c>
      <c r="AO5" s="34">
        <v>9.36</v>
      </c>
      <c r="AP5" s="34">
        <v>0</v>
      </c>
      <c r="AQ5" s="27" t="s">
        <v>58</v>
      </c>
      <c r="AR5" s="35">
        <v>7.0000000000000007E-2</v>
      </c>
      <c r="AS5" s="34">
        <v>6.55</v>
      </c>
      <c r="AT5" s="34">
        <v>30.89</v>
      </c>
      <c r="AU5" s="34">
        <v>71.77</v>
      </c>
      <c r="AV5" s="36">
        <v>0.2331</v>
      </c>
      <c r="AW5" s="45">
        <v>93.59</v>
      </c>
      <c r="AX5" s="47">
        <v>98.27</v>
      </c>
      <c r="AY5" s="31">
        <v>179.99</v>
      </c>
      <c r="AZ5" s="35">
        <v>0.45400000000000001</v>
      </c>
      <c r="BA5" s="32"/>
    </row>
  </sheetData>
  <sheetProtection insertRows="0" deleteRows="0" sort="0"/>
  <protectedRanges>
    <protectedRange sqref="L6:BA146 M2:BA5 A6:J146 A2:C5 G2:J5" name="Range1"/>
    <protectedRange sqref="K2:K144" name="Range1_1"/>
    <protectedRange sqref="D2:E5" name="Range1_2"/>
    <protectedRange sqref="F2:F5" name="Range1_2_1"/>
  </protectedRanges>
  <phoneticPr fontId="7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840141A-B6A7-4B83-8CC7-7330B4A16141}">
          <x14:formula1>
            <xm:f>#REF!</xm:f>
          </x14:formula1>
          <xm:sqref>V2:V5</xm:sqref>
        </x14:dataValidation>
        <x14:dataValidation type="list" allowBlank="1" showInputMessage="1" showErrorMessage="1" xr:uid="{5E424CBF-91F7-4B8F-BDD7-D29870C4CF10}">
          <x14:formula1>
            <xm:f>#REF!</xm:f>
          </x14:formula1>
          <xm:sqref>P2:P5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2025-10-16T01:17:31Z</dcterms:modified>
</cp:coreProperties>
</file>