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58FFAA2-88B2-4046-B35C-0C38FC7E4F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" i="5" l="1"/>
  <c r="AC5" i="5" s="1"/>
  <c r="S5" i="5"/>
  <c r="AB4" i="5"/>
  <c r="AC4" i="5" s="1"/>
  <c r="S4" i="5"/>
  <c r="AB3" i="5"/>
  <c r="AC3" i="5" s="1"/>
  <c r="S3" i="5"/>
  <c r="AB2" i="5"/>
  <c r="AC2" i="5" s="1"/>
  <c r="S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<sst xmlns="http://schemas.openxmlformats.org/spreadsheetml/2006/main" count="109" uniqueCount="73">
  <si>
    <t>Brand</t>
  </si>
  <si>
    <t>Package Type</t>
  </si>
  <si>
    <t>Licensor</t>
  </si>
  <si>
    <t>Normal</t>
  </si>
  <si>
    <t>Woolrich 5%</t>
  </si>
  <si>
    <t>Woolrich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</si>
  <si>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</si>
  <si>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</si>
  <si>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</si>
  <si>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</si>
  <si>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</si>
  <si>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</si>
  <si>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</si>
  <si>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</si>
  <si>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</si>
  <si>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</si>
  <si>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</si>
  <si>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</si>
  <si>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</si>
  <si>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</si>
  <si>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</si>
  <si>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</si>
  <si>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</si>
  <si>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</si>
  <si>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</si>
  <si>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</si>
  <si>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</si>
  <si>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</si>
  <si>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</si>
  <si>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</si>
  <si>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</si>
  <si>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</si>
  <si>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</si>
  <si>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</si>
  <si>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</si>
  <si>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</si>
  <si>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</si>
  <si>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</si>
  <si>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</si>
  <si>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</si>
  <si>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</si>
  <si>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</si>
  <si>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</si>
  <si>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</si>
  <si>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</si>
  <si>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</si>
  <si>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</si>
  <si>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</si>
  <si>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</si>
  <si>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</si>
  <si>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</si>
  <si>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</si>
  <si>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</si>
  <si>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</si>
  <si>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</si>
  <si>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</si>
  <si>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COMFORTER (SET)</t>
  </si>
  <si>
    <t>Material-Short</t>
  </si>
  <si>
    <t>Loyalty</t>
    <phoneticPr fontId="8" type="noConversion"/>
  </si>
  <si>
    <t>Bitter Creek</t>
    <phoneticPr fontId="8" type="noConversion"/>
  </si>
  <si>
    <t>Comforter 80"x90"
Std sham 20"x26"(2)                                   Bedskirt:  54x75+15"                                     Dec pillows:  18x18" /12x18"              euro sham 26x26"(2)</t>
  </si>
  <si>
    <t>Comforter 92"x94"
Std sham 20"x26"(2)
Bedskirt 60"x80"+15"
Dec pillows:  18x18"/12x18"          euro sham 26x26"(2)</t>
  </si>
  <si>
    <t>Comforter 106x94"
King sham 20"x36"(2)
Bedskirt 78"x80"+15"
Dec pillows:  18x18" /12x18"                           euro sham 26x26"(2)</t>
  </si>
  <si>
    <t>Comforter 106x94"
King sham 20"x36"(2)
Bedskirt 72"x84"+15"
Dec pillows:  18x18"/12x18"                            euro sham 26x26"(2)</t>
  </si>
  <si>
    <t>Comforter 8pc Set</t>
    <phoneticPr fontId="8" type="noConversion"/>
  </si>
  <si>
    <t>100% Polyester Texture Fabric Printed Comforter Set</t>
    <phoneticPr fontId="8" type="noConversion"/>
  </si>
  <si>
    <t>100% Polyester</t>
    <phoneticPr fontId="8" type="noConversion"/>
  </si>
  <si>
    <t>9404.90.8522</t>
    <phoneticPr fontId="8" type="noConversion"/>
  </si>
  <si>
    <t>Blue</t>
  </si>
  <si>
    <t xml:space="preserve">Comforter &amp; Sham: 100% polyester texture fabric printed face, 100% polyester microfiber reverse/ Comforter filling:  100% polyester 300gram/Bedskirt drop: 100% polyester microfiber, Platform: 100% polyester/ Dec Pillow: 100% polyester with polyester fill / Euro Sham: 100% polyester </t>
    <phoneticPr fontId="8" type="noConversion"/>
  </si>
  <si>
    <t xml:space="preserve">Comforter &amp; Sham: 100% polyester texture fabric printed face, 100% polyester microfiber reverse/ Comforter filling:  100% polyester 300gram/ Bedskirt drop: 100% polyester microfiber, Platform: 100% polyester/Dec Pillow: 100% polyester with polyester fill / Euro Sham: 100% polyester </t>
    <phoneticPr fontId="8" type="noConversion"/>
  </si>
  <si>
    <t xml:space="preserve">Comforter &amp; Sham: 100% polyester texture fabric printed face, 100% polyester microfiber reverse /Comforter filling:  100% polyester 300gram/ Bedskirt drop: 100% polyester microfiber, Platform: 100% polyester/Dec Pillow: 100% polyester with polyester fill/Euro Sham: 100% polyester </t>
    <phoneticPr fontId="8" type="noConversion"/>
  </si>
  <si>
    <t xml:space="preserve">Comforter &amp; Sham: 100% polyester texture fabric printed face, 100% polyester microfiber reverse/Comforter filling:  100% polyester 300gram/ Bedskirt drop: 100% polyester microfiber, Platform: 100% polyester/Dec Pillow: 100% polyester with polyester fill/Euro Sham: 100% polyester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</si>
</sst>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</numFmts>
  <fonts count="1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 applyFont="0" applyFill="0" applyBorder="0" applyAlignment="0" applyProtection="0">
      <alignment vertical="center"/>
    </xf>
    <xf numFmtId="0" fontId="9" fillId="0" borderId="0"/>
  </cellStyleXfs>
  <cellXfs count="49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2" fontId="2" fillId="4" borderId="1" xfId="4" applyNumberFormat="1" applyFont="1" applyFill="1" applyBorder="1" applyAlignment="1">
      <alignment horizontal="center" wrapText="1"/>
    </xf>
    <xf numFmtId="178" fontId="7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2" fillId="3" borderId="1" xfId="4" applyNumberFormat="1" applyFont="1" applyFill="1" applyBorder="1" applyAlignment="1">
      <alignment horizontal="center" wrapText="1"/>
    </xf>
    <xf numFmtId="10" fontId="2" fillId="3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6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7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178" fontId="3" fillId="5" borderId="1" xfId="4" applyNumberFormat="1" applyFill="1" applyBorder="1" applyAlignment="1">
      <alignment wrapText="1"/>
    </xf>
    <xf numFmtId="179" fontId="3" fillId="5" borderId="1" xfId="4" applyNumberFormat="1" applyFill="1" applyBorder="1" applyAlignment="1">
      <alignment wrapText="1"/>
    </xf>
    <xf numFmtId="178" fontId="3" fillId="8" borderId="1" xfId="4" applyNumberFormat="1" applyFill="1" applyBorder="1" applyAlignment="1">
      <alignment wrapText="1"/>
    </xf>
    <xf numFmtId="0" fontId="5" fillId="0" borderId="1" xfId="2" applyFont="1" applyBorder="1" applyAlignment="1">
      <alignment horizontal="left" vertical="center" wrapText="1"/>
    </xf>
  </cellXfs>
  <cellStyles count="11">
    <cellStyle name="Currency 2" xfId="5" xr:uid="{DC263A4A-338A-4FE3-BBBC-9D62F3150D45}"/>
    <cellStyle name="Currency_Sheet1 2" xfId="9" xr:uid="{9B33B062-3C99-47A6-80A2-F1BECB32FEB0}"/>
    <cellStyle name="Normal 2" xfId="4" xr:uid="{709F6B31-B83F-4941-896D-AE262DA50D11}"/>
    <cellStyle name="Normal 2 18 2" xfId="1" xr:uid="{1BA08453-9F65-454B-A4A0-7177E70831F2}"/>
    <cellStyle name="Normal_Copy of Request For Quote -- updated by VV on 043008 FINAL FINAL (4)" xfId="8" xr:uid="{C3AC9E13-8521-43A6-932B-A053D68504D7}"/>
    <cellStyle name="Percent 2" xfId="6" xr:uid="{D7254C26-606E-428B-8BF2-CF2659D6F20A}"/>
    <cellStyle name="Style 1" xfId="3" xr:uid="{F4609D05-B161-47A5-8040-F8D4BA086F06}"/>
    <cellStyle name="常规" xfId="0" builtinId="0"/>
    <cellStyle name="常规 2" xfId="7" xr:uid="{96A6BF6D-6A7B-48F8-9563-D76D8A96B452}"/>
    <cellStyle name="样式 1" xfId="10" xr:uid="{9381DDA5-4B0C-4942-9F94-17581EF43B57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5"/>
  <sheetViews>
    <sheetView tabSelected="1" topLeftCell="H1" zoomScale="86" zoomScaleNormal="86" workbookViewId="0">
      <selection activeCell="J11" sqref="J11"/>
    </sheetView>
  </sheetViews>
  <sheetFormatPr defaultColWidth="9.140625" defaultRowHeight="15"/>
  <cols>
    <col min="1" max="1" width="10.140625" style="1" customWidth="1"/>
    <col min="2" max="2" width="28" style="2" customWidth="1"/>
    <col min="3" max="3" width="14.140625" style="2" customWidth="1"/>
    <col min="4" max="4" width="12" style="2" customWidth="1"/>
    <col min="5" max="5" width="15.140625" style="2" customWidth="1"/>
    <col min="6" max="6" width="22.28515625" style="2" customWidth="1"/>
    <col min="7" max="7" width="19" style="2" customWidth="1"/>
    <col min="8" max="8" width="25.7109375" style="2" customWidth="1"/>
    <col min="9" max="9" width="11.140625" style="2" customWidth="1"/>
    <col min="10" max="10" width="90" style="2" customWidth="1"/>
    <col min="11" max="11" width="28.42578125" style="2" customWidth="1"/>
    <col min="12" max="12" width="99.28515625" style="2" customWidth="1"/>
    <col min="13" max="13" width="15.2851562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39" customWidth="1"/>
    <col min="24" max="24" width="13.140625" style="39" customWidth="1"/>
    <col min="25" max="25" width="11.140625" style="39" customWidth="1"/>
    <col min="26" max="26" width="12.85546875" style="4" customWidth="1"/>
    <col min="27" max="27" width="9.42578125" style="6" customWidth="1"/>
    <col min="28" max="28" width="13" style="42" customWidth="1"/>
    <col min="29" max="29" width="14.140625" style="6" customWidth="1"/>
    <col min="30" max="30" width="13.85546875" style="2" customWidth="1"/>
    <col min="31" max="31" width="13.85546875" style="5" customWidth="1"/>
    <col min="32" max="32" width="15.14062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10.570312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>
      <c r="A1" s="8" t="s">
        <v>6</v>
      </c>
      <c r="B1" s="8" t="s">
        <v>7</v>
      </c>
      <c r="C1" s="37" t="s">
        <v>8</v>
      </c>
      <c r="D1" s="38" t="s">
        <v>0</v>
      </c>
      <c r="E1" s="38" t="s">
        <v>2</v>
      </c>
      <c r="F1" s="10" t="s">
        <v>52</v>
      </c>
      <c r="G1" s="37" t="s">
        <v>9</v>
      </c>
      <c r="H1" s="9" t="s">
        <v>10</v>
      </c>
      <c r="I1" s="9" t="s">
        <v>54</v>
      </c>
      <c r="J1" s="9" t="s">
        <v>11</v>
      </c>
      <c r="K1" s="9" t="s">
        <v>57</v>
      </c>
      <c r="L1" s="9" t="s">
        <v>12</v>
      </c>
      <c r="M1" s="9" t="s">
        <v>13</v>
      </c>
      <c r="N1" s="37" t="s">
        <v>14</v>
      </c>
      <c r="O1" s="37" t="s">
        <v>15</v>
      </c>
      <c r="P1" s="9" t="s">
        <v>55</v>
      </c>
      <c r="Q1" s="11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1</v>
      </c>
      <c r="W1" s="40" t="s">
        <v>21</v>
      </c>
      <c r="X1" s="40" t="s">
        <v>22</v>
      </c>
      <c r="Y1" s="40" t="s">
        <v>23</v>
      </c>
      <c r="Z1" s="17" t="s">
        <v>24</v>
      </c>
      <c r="AA1" s="18" t="s">
        <v>25</v>
      </c>
      <c r="AB1" s="43" t="s">
        <v>26</v>
      </c>
      <c r="AC1" s="19" t="s">
        <v>27</v>
      </c>
      <c r="AD1" s="8" t="s">
        <v>28</v>
      </c>
      <c r="AE1" s="20" t="s">
        <v>29</v>
      </c>
      <c r="AF1" s="8" t="s">
        <v>30</v>
      </c>
      <c r="AG1" s="21" t="s">
        <v>31</v>
      </c>
      <c r="AH1" s="20" t="s">
        <v>32</v>
      </c>
      <c r="AI1" s="20" t="s">
        <v>33</v>
      </c>
      <c r="AJ1" s="21" t="s">
        <v>34</v>
      </c>
      <c r="AK1" s="20" t="s">
        <v>35</v>
      </c>
      <c r="AL1" s="21" t="s">
        <v>36</v>
      </c>
      <c r="AM1" s="20" t="s">
        <v>37</v>
      </c>
      <c r="AN1" s="21" t="s">
        <v>38</v>
      </c>
      <c r="AO1" s="20" t="s">
        <v>39</v>
      </c>
      <c r="AP1" s="20" t="s">
        <v>40</v>
      </c>
      <c r="AQ1" s="16" t="s">
        <v>41</v>
      </c>
      <c r="AR1" s="21" t="s">
        <v>42</v>
      </c>
      <c r="AS1" s="20" t="s">
        <v>43</v>
      </c>
      <c r="AT1" s="20" t="s">
        <v>44</v>
      </c>
      <c r="AU1" s="22" t="s">
        <v>45</v>
      </c>
      <c r="AV1" s="23" t="s">
        <v>46</v>
      </c>
      <c r="AW1" s="22" t="s">
        <v>47</v>
      </c>
      <c r="AX1" s="22" t="s">
        <v>48</v>
      </c>
      <c r="AY1" s="24" t="s">
        <v>49</v>
      </c>
      <c r="AZ1" s="25" t="s">
        <v>50</v>
      </c>
      <c r="BA1" s="18" t="s">
        <v>51</v>
      </c>
    </row>
    <row r="2" spans="1:53" ht="45">
      <c r="A2" s="26">
        <v>1</v>
      </c>
      <c r="B2" s="27"/>
      <c r="C2" s="27"/>
      <c r="D2" s="27" t="s">
        <v>5</v>
      </c>
      <c r="E2" s="27" t="s">
        <v>4</v>
      </c>
      <c r="F2" s="27" t="s">
        <v>56</v>
      </c>
      <c r="G2" s="27" t="s">
        <v>59</v>
      </c>
      <c r="H2" s="27" t="s">
        <v>65</v>
      </c>
      <c r="I2" s="27" t="s">
        <v>64</v>
      </c>
      <c r="J2" s="27" t="s">
        <v>69</v>
      </c>
      <c r="K2" s="27" t="s">
        <v>66</v>
      </c>
      <c r="L2" s="48" t="s">
        <v>60</v>
      </c>
      <c r="M2" s="27" t="s">
        <v>68</v>
      </c>
      <c r="N2" s="27"/>
      <c r="O2" s="27"/>
      <c r="P2" s="27" t="s">
        <v>53</v>
      </c>
      <c r="Q2" s="46"/>
      <c r="R2" s="28"/>
      <c r="S2" s="29" t="str">
        <f t="shared" ref="S2:S5" si="0">IF(ISERROR(Q2/R2),"",Q2/R2)</f>
        <v/>
      </c>
      <c r="T2" s="30">
        <v>23.37</v>
      </c>
      <c r="U2" s="31"/>
      <c r="V2" s="27" t="s">
        <v>3</v>
      </c>
      <c r="W2" s="41">
        <v>58</v>
      </c>
      <c r="X2" s="41">
        <v>53</v>
      </c>
      <c r="Y2" s="41">
        <v>24</v>
      </c>
      <c r="Z2" s="28">
        <v>2</v>
      </c>
      <c r="AA2" s="32">
        <v>1</v>
      </c>
      <c r="AB2" s="44">
        <f t="shared" ref="AB2:AB5" si="1">IF(W2="","",W2*X2*Y2/1000000)</f>
        <v>7.3999999999999996E-2</v>
      </c>
      <c r="AC2" s="33">
        <f t="shared" ref="AC2:AC5" si="2">IF(AA2="","",65/AB2*AA2)</f>
        <v>878</v>
      </c>
      <c r="AD2" s="27">
        <v>3300</v>
      </c>
      <c r="AE2" s="34">
        <v>3.76</v>
      </c>
      <c r="AF2" s="27" t="s">
        <v>67</v>
      </c>
      <c r="AG2" s="35">
        <v>0.318</v>
      </c>
      <c r="AH2" s="34">
        <v>7.43</v>
      </c>
      <c r="AI2" s="34">
        <v>34.56</v>
      </c>
      <c r="AJ2" s="35">
        <v>0.06</v>
      </c>
      <c r="AK2" s="34">
        <v>4.68</v>
      </c>
      <c r="AL2" s="35">
        <v>0.1</v>
      </c>
      <c r="AM2" s="34">
        <v>7.8</v>
      </c>
      <c r="AN2" s="35">
        <v>0.1</v>
      </c>
      <c r="AO2" s="34">
        <v>7.8</v>
      </c>
      <c r="AP2" s="34">
        <v>0</v>
      </c>
      <c r="AQ2" s="27" t="s">
        <v>58</v>
      </c>
      <c r="AR2" s="35">
        <v>7.0000000000000007E-2</v>
      </c>
      <c r="AS2" s="34">
        <v>5.46</v>
      </c>
      <c r="AT2" s="34">
        <v>25.74</v>
      </c>
      <c r="AU2" s="34">
        <v>60.3</v>
      </c>
      <c r="AV2" s="36">
        <v>0.2268</v>
      </c>
      <c r="AW2" s="45">
        <v>77.989999999999995</v>
      </c>
      <c r="AX2" s="47">
        <v>81.89</v>
      </c>
      <c r="AY2" s="31">
        <v>149.99</v>
      </c>
      <c r="AZ2" s="35">
        <v>0.45400000000000001</v>
      </c>
      <c r="BA2" s="32"/>
    </row>
    <row r="3" spans="1:53" ht="51">
      <c r="A3" s="26">
        <v>2</v>
      </c>
      <c r="B3" s="27"/>
      <c r="C3" s="27"/>
      <c r="D3" s="27" t="s">
        <v>5</v>
      </c>
      <c r="E3" s="27" t="s">
        <v>4</v>
      </c>
      <c r="F3" s="27" t="s">
        <v>56</v>
      </c>
      <c r="G3" s="27" t="s">
        <v>59</v>
      </c>
      <c r="H3" s="27" t="s">
        <v>65</v>
      </c>
      <c r="I3" s="27" t="s">
        <v>64</v>
      </c>
      <c r="J3" s="27" t="s">
        <v>70</v>
      </c>
      <c r="K3" s="27" t="s">
        <v>66</v>
      </c>
      <c r="L3" s="48" t="s">
        <v>61</v>
      </c>
      <c r="M3" s="27" t="s">
        <v>68</v>
      </c>
      <c r="N3" s="27"/>
      <c r="O3" s="27"/>
      <c r="P3" s="27" t="s">
        <v>53</v>
      </c>
      <c r="Q3" s="46"/>
      <c r="R3" s="28"/>
      <c r="S3" s="29" t="str">
        <f t="shared" si="0"/>
        <v/>
      </c>
      <c r="T3" s="30">
        <v>25</v>
      </c>
      <c r="U3" s="31"/>
      <c r="V3" s="27" t="s">
        <v>3</v>
      </c>
      <c r="W3" s="41">
        <v>58</v>
      </c>
      <c r="X3" s="41">
        <v>53</v>
      </c>
      <c r="Y3" s="41">
        <v>27</v>
      </c>
      <c r="Z3" s="28">
        <v>2</v>
      </c>
      <c r="AA3" s="32">
        <v>1</v>
      </c>
      <c r="AB3" s="44">
        <f t="shared" si="1"/>
        <v>8.3000000000000004E-2</v>
      </c>
      <c r="AC3" s="33">
        <f t="shared" si="2"/>
        <v>783</v>
      </c>
      <c r="AD3" s="27">
        <v>3300</v>
      </c>
      <c r="AE3" s="34">
        <v>4.21</v>
      </c>
      <c r="AF3" s="27" t="s">
        <v>67</v>
      </c>
      <c r="AG3" s="35">
        <v>0.318</v>
      </c>
      <c r="AH3" s="34">
        <v>7.95</v>
      </c>
      <c r="AI3" s="34">
        <v>37.159999999999997</v>
      </c>
      <c r="AJ3" s="35">
        <v>0.06</v>
      </c>
      <c r="AK3" s="34">
        <v>4.99</v>
      </c>
      <c r="AL3" s="35">
        <v>0.1</v>
      </c>
      <c r="AM3" s="34">
        <v>8.32</v>
      </c>
      <c r="AN3" s="35">
        <v>0.1</v>
      </c>
      <c r="AO3" s="34">
        <v>8.32</v>
      </c>
      <c r="AP3" s="34">
        <v>0</v>
      </c>
      <c r="AQ3" s="27" t="s">
        <v>58</v>
      </c>
      <c r="AR3" s="35">
        <v>7.0000000000000007E-2</v>
      </c>
      <c r="AS3" s="34">
        <v>5.82</v>
      </c>
      <c r="AT3" s="34">
        <v>27.45</v>
      </c>
      <c r="AU3" s="34">
        <v>64.61</v>
      </c>
      <c r="AV3" s="36">
        <v>0.2233</v>
      </c>
      <c r="AW3" s="45">
        <v>83.19</v>
      </c>
      <c r="AX3" s="47">
        <v>87.35</v>
      </c>
      <c r="AY3" s="31">
        <v>159.99</v>
      </c>
      <c r="AZ3" s="35">
        <v>0.45400000000000001</v>
      </c>
      <c r="BA3" s="32"/>
    </row>
    <row r="4" spans="1:53" ht="51">
      <c r="A4" s="26">
        <v>3</v>
      </c>
      <c r="B4" s="27"/>
      <c r="C4" s="27"/>
      <c r="D4" s="27" t="s">
        <v>5</v>
      </c>
      <c r="E4" s="27" t="s">
        <v>4</v>
      </c>
      <c r="F4" s="27" t="s">
        <v>56</v>
      </c>
      <c r="G4" s="27" t="s">
        <v>59</v>
      </c>
      <c r="H4" s="27" t="s">
        <v>65</v>
      </c>
      <c r="I4" s="27" t="s">
        <v>64</v>
      </c>
      <c r="J4" s="27" t="s">
        <v>71</v>
      </c>
      <c r="K4" s="27" t="s">
        <v>66</v>
      </c>
      <c r="L4" s="48" t="s">
        <v>62</v>
      </c>
      <c r="M4" s="27" t="s">
        <v>68</v>
      </c>
      <c r="N4" s="27"/>
      <c r="O4" s="27"/>
      <c r="P4" s="27" t="s">
        <v>53</v>
      </c>
      <c r="Q4" s="46"/>
      <c r="R4" s="28"/>
      <c r="S4" s="29" t="str">
        <f t="shared" si="0"/>
        <v/>
      </c>
      <c r="T4" s="30">
        <v>27.59</v>
      </c>
      <c r="U4" s="31"/>
      <c r="V4" s="27" t="s">
        <v>3</v>
      </c>
      <c r="W4" s="41">
        <v>58</v>
      </c>
      <c r="X4" s="41">
        <v>53</v>
      </c>
      <c r="Y4" s="41">
        <v>29</v>
      </c>
      <c r="Z4" s="28">
        <v>2</v>
      </c>
      <c r="AA4" s="32">
        <v>1</v>
      </c>
      <c r="AB4" s="44">
        <f t="shared" si="1"/>
        <v>8.8999999999999996E-2</v>
      </c>
      <c r="AC4" s="33">
        <f t="shared" si="2"/>
        <v>730</v>
      </c>
      <c r="AD4" s="27">
        <v>3300</v>
      </c>
      <c r="AE4" s="34">
        <v>4.5199999999999996</v>
      </c>
      <c r="AF4" s="27" t="s">
        <v>67</v>
      </c>
      <c r="AG4" s="35">
        <v>0.318</v>
      </c>
      <c r="AH4" s="34">
        <v>8.77</v>
      </c>
      <c r="AI4" s="34">
        <v>40.880000000000003</v>
      </c>
      <c r="AJ4" s="35">
        <v>0.06</v>
      </c>
      <c r="AK4" s="34">
        <v>5.62</v>
      </c>
      <c r="AL4" s="35">
        <v>0.1</v>
      </c>
      <c r="AM4" s="34">
        <v>9.36</v>
      </c>
      <c r="AN4" s="35">
        <v>0.1</v>
      </c>
      <c r="AO4" s="34">
        <v>9.36</v>
      </c>
      <c r="AP4" s="34">
        <v>0</v>
      </c>
      <c r="AQ4" s="27" t="s">
        <v>58</v>
      </c>
      <c r="AR4" s="35">
        <v>7.0000000000000007E-2</v>
      </c>
      <c r="AS4" s="34">
        <v>6.55</v>
      </c>
      <c r="AT4" s="34">
        <v>30.89</v>
      </c>
      <c r="AU4" s="34">
        <v>71.77</v>
      </c>
      <c r="AV4" s="36">
        <v>0.2331</v>
      </c>
      <c r="AW4" s="45">
        <v>93.59</v>
      </c>
      <c r="AX4" s="47">
        <v>98.27</v>
      </c>
      <c r="AY4" s="31">
        <v>179.99</v>
      </c>
      <c r="AZ4" s="35">
        <v>0.45400000000000001</v>
      </c>
      <c r="BA4" s="32"/>
    </row>
    <row r="5" spans="1:53" ht="51">
      <c r="A5" s="26">
        <v>4</v>
      </c>
      <c r="B5" s="27"/>
      <c r="C5" s="27"/>
      <c r="D5" s="27" t="s">
        <v>5</v>
      </c>
      <c r="E5" s="27" t="s">
        <v>4</v>
      </c>
      <c r="F5" s="27" t="s">
        <v>56</v>
      </c>
      <c r="G5" s="27" t="s">
        <v>59</v>
      </c>
      <c r="H5" s="27" t="s">
        <v>65</v>
      </c>
      <c r="I5" s="27" t="s">
        <v>64</v>
      </c>
      <c r="J5" s="27" t="s">
        <v>72</v>
      </c>
      <c r="K5" s="27" t="s">
        <v>66</v>
      </c>
      <c r="L5" s="48" t="s">
        <v>63</v>
      </c>
      <c r="M5" s="27" t="s">
        <v>68</v>
      </c>
      <c r="N5" s="27"/>
      <c r="O5" s="27"/>
      <c r="P5" s="27" t="s">
        <v>53</v>
      </c>
      <c r="Q5" s="46"/>
      <c r="R5" s="28"/>
      <c r="S5" s="29" t="str">
        <f t="shared" si="0"/>
        <v/>
      </c>
      <c r="T5" s="30">
        <v>27.59</v>
      </c>
      <c r="U5" s="31"/>
      <c r="V5" s="27" t="s">
        <v>3</v>
      </c>
      <c r="W5" s="41">
        <v>58</v>
      </c>
      <c r="X5" s="41">
        <v>53</v>
      </c>
      <c r="Y5" s="41">
        <v>29</v>
      </c>
      <c r="Z5" s="28">
        <v>2</v>
      </c>
      <c r="AA5" s="32">
        <v>1</v>
      </c>
      <c r="AB5" s="44">
        <f t="shared" si="1"/>
        <v>8.8999999999999996E-2</v>
      </c>
      <c r="AC5" s="33">
        <f t="shared" si="2"/>
        <v>730</v>
      </c>
      <c r="AD5" s="27">
        <v>3300</v>
      </c>
      <c r="AE5" s="34">
        <v>4.5199999999999996</v>
      </c>
      <c r="AF5" s="27" t="s">
        <v>67</v>
      </c>
      <c r="AG5" s="35">
        <v>0.318</v>
      </c>
      <c r="AH5" s="34">
        <v>8.77</v>
      </c>
      <c r="AI5" s="34">
        <v>40.880000000000003</v>
      </c>
      <c r="AJ5" s="35">
        <v>0.06</v>
      </c>
      <c r="AK5" s="34">
        <v>5.62</v>
      </c>
      <c r="AL5" s="35">
        <v>0.1</v>
      </c>
      <c r="AM5" s="34">
        <v>9.36</v>
      </c>
      <c r="AN5" s="35">
        <v>0.1</v>
      </c>
      <c r="AO5" s="34">
        <v>9.36</v>
      </c>
      <c r="AP5" s="34">
        <v>0</v>
      </c>
      <c r="AQ5" s="27" t="s">
        <v>58</v>
      </c>
      <c r="AR5" s="35">
        <v>7.0000000000000007E-2</v>
      </c>
      <c r="AS5" s="34">
        <v>6.55</v>
      </c>
      <c r="AT5" s="34">
        <v>30.89</v>
      </c>
      <c r="AU5" s="34">
        <v>71.77</v>
      </c>
      <c r="AV5" s="36">
        <v>0.2331</v>
      </c>
      <c r="AW5" s="45">
        <v>93.59</v>
      </c>
      <c r="AX5" s="47">
        <v>98.27</v>
      </c>
      <c r="AY5" s="31">
        <v>179.99</v>
      </c>
      <c r="AZ5" s="35">
        <v>0.45400000000000001</v>
      </c>
      <c r="BA5" s="32"/>
    </row>
  </sheetData>
  <sheetProtection insertRows="0" deleteRows="0" sort="0"/>
  <protectedRanges>
    <protectedRange sqref="L6:BA146 M2:BA5 A6:J146 A2:C5 G2:J5" name="Range1"/>
    <protectedRange sqref="K2:K144" name="Range1_1"/>
    <protectedRange sqref="D2:E5" name="Range1_2"/>
    <protectedRange sqref="F2:F5" name="Range1_2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840141A-B6A7-4B83-8CC7-7330B4A16141}">
          <x14:formula1>
            <xm:f>#REF!</xm:f>
          </x14:formula1>
          <xm:sqref>V2:V5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2025-10-16T01:18:55Z</dcterms:modified>
</cp:coreProperties>
</file>