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" sheetId="1" r:id="rId1"/>
  </sheets>
  <calcPr calcId="191029" iterate="1" iterateCount="1" iterateDelta="999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<sst xmlns="http://schemas.openxmlformats.org/spreadsheetml/2006/main" count="147" uniqueCount="74">
  <si>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</si>
  <si>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</si>
  <si>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</si>
  <si>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</si>
  <si>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</si>
  <si>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</si>
  <si>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</si>
  <si>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</si>
  <si>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</si>
  <si>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</si>
  <si>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</si>
  <si>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</si>
  <si>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</si>
  <si>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</si>
  <si>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</si>
  <si>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</si>
  <si>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</si>
  <si>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</si>
  <si>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</si>
  <si>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</si>
  <si>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</si>
  <si>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</si>
  <si>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</si>
  <si>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</si>
  <si>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</si>
  <si>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</si>
  <si>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</si>
  <si>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</si>
  <si>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</si>
  <si>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</si>
  <si>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</si>
  <si>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</si>
  <si>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</si>
  <si>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</si>
  <si>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</si>
  <si>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</si>
  <si>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</si>
  <si>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</si>
  <si>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</si>
  <si>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</si>
  <si>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</si>
  <si>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</si>
  <si>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</si>
  <si>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</si>
  <si>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</si>
  <si>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</si>
  <si>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</si>
  <si>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</si>
  <si>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</si>
  <si>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</si>
  <si>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</si>
  <si>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MEMBER'S MARK</t>
  </si>
  <si>
    <t>COMFORTER (SET)</t>
  </si>
  <si>
    <t>Upland</t>
  </si>
  <si>
    <t>100% Polyester Comforter Set</t>
  </si>
  <si>
    <t>Comforter Set</t>
  </si>
  <si>
    <t xml:space="preserve">Comforter/sham face: Poly yarn dye textured, with button on sham.                                                                 BACK: 85gsm microfiber solid.                          180gsm poly fill. 
Fabric Bag.               </t>
  </si>
  <si>
    <t>100% Polyester</t>
  </si>
  <si>
    <t xml:space="preserve">Queen: 
Comforter: 229x229 cm 
Sham: 51x66 cm (2)
</t>
  </si>
  <si>
    <t>color 1</t>
  </si>
  <si>
    <t>SCM10-1081</t>
  </si>
  <si>
    <t>Set</t>
  </si>
  <si>
    <t>Normal</t>
  </si>
  <si>
    <t xml:space="preserve">King: 
Comforter:  274x240cm
Sham: 51x91 cm (2)
</t>
  </si>
  <si>
    <t>SCM10-1082</t>
  </si>
  <si>
    <t>color 2</t>
  </si>
  <si>
    <t>SCM10-1083</t>
  </si>
  <si>
    <t>SCM10-1084</t>
  </si>
  <si>
    <t>color 3</t>
  </si>
  <si>
    <t>SCM10-1085</t>
  </si>
  <si>
    <t>SCM10-1086</t>
  </si>
  <si>
    <t>color 4</t>
  </si>
  <si>
    <t>SCM10-1087</t>
  </si>
  <si>
    <t>SCM10-1088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</si>
</sst>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[$$-409]* #,##0.00_);_([$$-409]* \(#,##0.00\);_([$$-409]* &quot;-&quot;??_);_(@_)"/>
    <numFmt numFmtId="178" formatCode="[$¥-478]#,##0.00"/>
    <numFmt numFmtId="179" formatCode="0.0"/>
    <numFmt numFmtId="180" formatCode="&quot;$&quot;#,##0.00"/>
    <numFmt numFmtId="181" formatCode="0.00_ "/>
    <numFmt numFmtId="182" formatCode="0.000"/>
  </numFmts>
  <fonts count="29">
    <font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/>
    <xf numFmtId="0" fontId="3" fillId="0" borderId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43">
    <xf numFmtId="0" fontId="0" fillId="0" borderId="0" xfId="0" applyNumberFormat="1" applyFont="1"/>
    <xf numFmtId="0" fontId="1" fillId="0" borderId="0" xfId="49" applyFont="1" applyFill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NumberFormat="1" applyFont="1" applyBorder="1"/>
    <xf numFmtId="0" fontId="4" fillId="0" borderId="1" xfId="49" applyFont="1" applyFill="1" applyBorder="1" applyAlignment="1">
      <alignment horizontal="center" wrapText="1"/>
    </xf>
    <xf numFmtId="0" fontId="4" fillId="2" borderId="1" xfId="49" applyFont="1" applyFill="1" applyBorder="1" applyAlignment="1">
      <alignment horizontal="center" wrapText="1"/>
    </xf>
    <xf numFmtId="0" fontId="5" fillId="2" borderId="1" xfId="49" applyFont="1" applyFill="1" applyBorder="1" applyAlignment="1">
      <alignment horizontal="center" wrapText="1"/>
    </xf>
    <xf numFmtId="0" fontId="5" fillId="3" borderId="1" xfId="49" applyFont="1" applyFill="1" applyBorder="1" applyAlignment="1">
      <alignment horizontal="center" wrapText="1"/>
    </xf>
    <xf numFmtId="0" fontId="4" fillId="3" borderId="1" xfId="49" applyFont="1" applyFill="1" applyBorder="1" applyAlignment="1">
      <alignment horizont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8" fontId="4" fillId="4" borderId="1" xfId="49" applyNumberFormat="1" applyFont="1" applyFill="1" applyBorder="1" applyAlignment="1">
      <alignment horizontal="center" wrapText="1"/>
    </xf>
    <xf numFmtId="179" fontId="4" fillId="4" borderId="1" xfId="49" applyNumberFormat="1" applyFont="1" applyFill="1" applyBorder="1" applyAlignment="1">
      <alignment horizontal="center" wrapText="1"/>
    </xf>
    <xf numFmtId="180" fontId="7" fillId="4" borderId="1" xfId="50" applyNumberFormat="1" applyFont="1" applyFill="1" applyBorder="1" applyAlignment="1">
      <alignment wrapText="1"/>
    </xf>
    <xf numFmtId="180" fontId="4" fillId="5" borderId="2" xfId="49" applyNumberFormat="1" applyFont="1" applyFill="1" applyBorder="1" applyAlignment="1">
      <alignment horizontal="center" wrapText="1"/>
    </xf>
    <xf numFmtId="180" fontId="4" fillId="4" borderId="1" xfId="49" applyNumberFormat="1" applyFont="1" applyFill="1" applyBorder="1" applyAlignment="1">
      <alignment horizontal="center" wrapText="1"/>
    </xf>
    <xf numFmtId="0" fontId="5" fillId="0" borderId="1" xfId="49" applyFont="1" applyFill="1" applyBorder="1" applyAlignment="1">
      <alignment horizont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181" fontId="2" fillId="0" borderId="1" xfId="49" applyNumberFormat="1" applyFont="1" applyFill="1" applyBorder="1" applyAlignment="1">
      <alignment horizontal="center" vertical="center" wrapText="1"/>
    </xf>
    <xf numFmtId="180" fontId="2" fillId="0" borderId="1" xfId="49" applyNumberFormat="1" applyFont="1" applyFill="1" applyBorder="1" applyAlignment="1">
      <alignment horizontal="center" vertical="center" wrapText="1"/>
    </xf>
    <xf numFmtId="179" fontId="4" fillId="0" borderId="1" xfId="49" applyNumberFormat="1" applyFont="1" applyFill="1" applyBorder="1" applyAlignment="1">
      <alignment horizontal="center" wrapText="1"/>
    </xf>
    <xf numFmtId="2" fontId="4" fillId="0" borderId="1" xfId="49" applyNumberFormat="1" applyFont="1" applyFill="1" applyBorder="1" applyAlignment="1">
      <alignment horizontal="center" wrapText="1"/>
    </xf>
    <xf numFmtId="1" fontId="4" fillId="0" borderId="1" xfId="49" applyNumberFormat="1" applyFont="1" applyFill="1" applyBorder="1" applyAlignment="1">
      <alignment horizontal="center" wrapText="1"/>
    </xf>
    <xf numFmtId="182" fontId="7" fillId="0" borderId="1" xfId="50" applyNumberFormat="1" applyFont="1" applyFill="1" applyBorder="1" applyAlignment="1">
      <alignment wrapText="1"/>
    </xf>
    <xf numFmtId="1" fontId="7" fillId="0" borderId="1" xfId="50" applyNumberFormat="1" applyFont="1" applyFill="1" applyBorder="1" applyAlignment="1">
      <alignment wrapText="1"/>
    </xf>
    <xf numFmtId="179" fontId="2" fillId="0" borderId="1" xfId="49" applyNumberFormat="1" applyFont="1" applyFill="1" applyBorder="1" applyAlignment="1">
      <alignment horizontal="center" vertical="center" wrapText="1"/>
    </xf>
    <xf numFmtId="2" fontId="2" fillId="0" borderId="1" xfId="49" applyNumberFormat="1" applyFont="1" applyFill="1" applyBorder="1" applyAlignment="1">
      <alignment horizontal="center" vertical="center" wrapText="1"/>
    </xf>
    <xf numFmtId="1" fontId="2" fillId="0" borderId="1" xfId="49" applyNumberFormat="1" applyFont="1" applyFill="1" applyBorder="1" applyAlignment="1">
      <alignment horizontal="center" vertical="center" wrapText="1"/>
    </xf>
    <xf numFmtId="182" fontId="2" fillId="6" borderId="1" xfId="49" applyNumberFormat="1" applyFont="1" applyFill="1" applyBorder="1" applyAlignment="1">
      <alignment horizontal="center" vertical="center" wrapText="1"/>
    </xf>
    <xf numFmtId="1" fontId="2" fillId="6" borderId="1" xfId="49" applyNumberFormat="1" applyFont="1" applyFill="1" applyBorder="1" applyAlignment="1">
      <alignment horizontal="center" vertical="center" wrapText="1"/>
    </xf>
    <xf numFmtId="180" fontId="7" fillId="0" borderId="1" xfId="50" applyNumberFormat="1" applyFont="1" applyFill="1" applyBorder="1" applyAlignment="1">
      <alignment wrapText="1"/>
    </xf>
    <xf numFmtId="10" fontId="4" fillId="0" borderId="1" xfId="49" applyNumberFormat="1" applyFont="1" applyFill="1" applyBorder="1" applyAlignment="1">
      <alignment horizontal="center" wrapText="1"/>
    </xf>
    <xf numFmtId="180" fontId="7" fillId="3" borderId="1" xfId="50" applyNumberFormat="1" applyFont="1" applyFill="1" applyBorder="1" applyAlignment="1">
      <alignment wrapText="1"/>
    </xf>
    <xf numFmtId="180" fontId="2" fillId="6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Fill="1" applyBorder="1" applyAlignment="1">
      <alignment vertical="center" wrapText="1"/>
    </xf>
    <xf numFmtId="180" fontId="2" fillId="6" borderId="1" xfId="49" applyNumberFormat="1" applyFont="1" applyFill="1" applyBorder="1" applyAlignment="1">
      <alignment vertical="center" wrapText="1"/>
    </xf>
    <xf numFmtId="0" fontId="7" fillId="7" borderId="1" xfId="50" applyFont="1" applyFill="1" applyBorder="1" applyAlignment="1">
      <alignment wrapText="1"/>
    </xf>
    <xf numFmtId="180" fontId="8" fillId="7" borderId="2" xfId="50" applyNumberFormat="1" applyFont="1" applyFill="1" applyBorder="1" applyAlignment="1">
      <alignment wrapText="1"/>
    </xf>
    <xf numFmtId="10" fontId="2" fillId="6" borderId="1" xfId="52" applyNumberFormat="1" applyFont="1" applyFill="1" applyBorder="1" applyAlignment="1">
      <alignment horizontal="center" vertical="center" wrapText="1"/>
    </xf>
    <xf numFmtId="180" fontId="4" fillId="0" borderId="1" xfId="49" applyNumberFormat="1" applyFont="1" applyFill="1" applyBorder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18 2" xfId="50"/>
    <cellStyle name="Currency 2" xfId="51"/>
    <cellStyle name="Percent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57149</xdr:colOff>
      <xdr:row>1</xdr:row>
      <xdr:rowOff>88900</xdr:rowOff>
    </xdr:from>
    <xdr:to>
      <xdr:col>1</xdr:col>
      <xdr:colOff>1194384</xdr:colOff>
      <xdr:row>1</xdr:row>
      <xdr:rowOff>958850</xdr:rowOff>
    </xdr:to>
    <xdr:pic>
      <xdr:nvPicPr>
        <xdr:cNvPr id="2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9544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2</xdr:row>
      <xdr:rowOff>38100</xdr:rowOff>
    </xdr:from>
    <xdr:to>
      <xdr:col>1</xdr:col>
      <xdr:colOff>1181685</xdr:colOff>
      <xdr:row>2</xdr:row>
      <xdr:rowOff>908050</xdr:rowOff>
    </xdr:to>
    <xdr:pic>
      <xdr:nvPicPr>
        <xdr:cNvPr id="3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17799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</xdr:row>
      <xdr:rowOff>88900</xdr:rowOff>
    </xdr:from>
    <xdr:to>
      <xdr:col>1</xdr:col>
      <xdr:colOff>1194384</xdr:colOff>
      <xdr:row>3</xdr:row>
      <xdr:rowOff>958850</xdr:rowOff>
    </xdr:to>
    <xdr:pic>
      <xdr:nvPicPr>
        <xdr:cNvPr id="4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27070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</xdr:row>
      <xdr:rowOff>38100</xdr:rowOff>
    </xdr:from>
    <xdr:to>
      <xdr:col>1</xdr:col>
      <xdr:colOff>1181685</xdr:colOff>
      <xdr:row>4</xdr:row>
      <xdr:rowOff>908050</xdr:rowOff>
    </xdr:to>
    <xdr:pic>
      <xdr:nvPicPr>
        <xdr:cNvPr id="5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35325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5</xdr:row>
      <xdr:rowOff>88900</xdr:rowOff>
    </xdr:from>
    <xdr:to>
      <xdr:col>1</xdr:col>
      <xdr:colOff>1194384</xdr:colOff>
      <xdr:row>5</xdr:row>
      <xdr:rowOff>958850</xdr:rowOff>
    </xdr:to>
    <xdr:pic>
      <xdr:nvPicPr>
        <xdr:cNvPr id="6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44596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6</xdr:row>
      <xdr:rowOff>38100</xdr:rowOff>
    </xdr:from>
    <xdr:to>
      <xdr:col>1</xdr:col>
      <xdr:colOff>1181685</xdr:colOff>
      <xdr:row>6</xdr:row>
      <xdr:rowOff>908050</xdr:rowOff>
    </xdr:to>
    <xdr:pic>
      <xdr:nvPicPr>
        <xdr:cNvPr id="7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52851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7</xdr:row>
      <xdr:rowOff>88900</xdr:rowOff>
    </xdr:from>
    <xdr:to>
      <xdr:col>1</xdr:col>
      <xdr:colOff>1194384</xdr:colOff>
      <xdr:row>7</xdr:row>
      <xdr:rowOff>958850</xdr:rowOff>
    </xdr:to>
    <xdr:pic>
      <xdr:nvPicPr>
        <xdr:cNvPr id="8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62122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8</xdr:row>
      <xdr:rowOff>38100</xdr:rowOff>
    </xdr:from>
    <xdr:to>
      <xdr:col>1</xdr:col>
      <xdr:colOff>1181685</xdr:colOff>
      <xdr:row>8</xdr:row>
      <xdr:rowOff>908050</xdr:rowOff>
    </xdr:to>
    <xdr:pic>
      <xdr:nvPicPr>
        <xdr:cNvPr id="9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7037705"/>
          <a:ext cx="113665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</xdr:row>
      <xdr:rowOff>25400</xdr:rowOff>
    </xdr:from>
    <xdr:to>
      <xdr:col>1</xdr:col>
      <xdr:colOff>1193800</xdr:colOff>
      <xdr:row>2</xdr:row>
      <xdr:rowOff>78740</xdr:rowOff>
    </xdr:to>
    <xdr:pic>
      <xdr:nvPicPr>
        <xdr:cNvPr id="10" name="Picture 20" descr="A bed with pillows and a lamp on the side&#10;&#10;AI-generated content may be incorrect."/>
        <xdr:cNvPicPr>
          <a:picLocks noChangeAspect="1"/>
        </xdr:cNvPicPr>
      </xdr:nvPicPr>
      <xdr:blipFill>
        <a:blip r:embed="rId2" cstate="email"/>
        <a:stretch>
          <a:fillRect/>
        </a:stretch>
      </xdr:blipFill>
      <xdr:spPr>
        <a:xfrm>
          <a:off x="1428750" y="890905"/>
          <a:ext cx="1162050" cy="92964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3</xdr:row>
      <xdr:rowOff>88900</xdr:rowOff>
    </xdr:to>
    <xdr:pic>
      <xdr:nvPicPr>
        <xdr:cNvPr id="11" name="Picture 17" descr="A bed with a bed spread&#10;&#10;AI-generated content may be incorrect."/>
        <xdr:cNvPicPr>
          <a:picLocks noChangeAspect="1"/>
        </xdr:cNvPicPr>
      </xdr:nvPicPr>
      <xdr:blipFill>
        <a:blip r:embed="rId3" cstate="email"/>
        <a:stretch>
          <a:fillRect/>
        </a:stretch>
      </xdr:blipFill>
      <xdr:spPr>
        <a:xfrm>
          <a:off x="1397000" y="1741805"/>
          <a:ext cx="1206500" cy="9652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44450</xdr:colOff>
      <xdr:row>3</xdr:row>
      <xdr:rowOff>0</xdr:rowOff>
    </xdr:from>
    <xdr:to>
      <xdr:col>1</xdr:col>
      <xdr:colOff>1187450</xdr:colOff>
      <xdr:row>4</xdr:row>
      <xdr:rowOff>73025</xdr:rowOff>
    </xdr:to>
    <xdr:pic>
      <xdr:nvPicPr>
        <xdr:cNvPr id="12" name="Picture 29" descr="A bed with white sheets and pillows&#10;&#10;AI-generated content may be incorrect."/>
        <xdr:cNvPicPr>
          <a:picLocks noChangeAspect="1"/>
        </xdr:cNvPicPr>
      </xdr:nvPicPr>
      <xdr:blipFill>
        <a:blip r:embed="rId4" cstate="email"/>
        <a:stretch>
          <a:fillRect/>
        </a:stretch>
      </xdr:blipFill>
      <xdr:spPr>
        <a:xfrm>
          <a:off x="1441450" y="2618105"/>
          <a:ext cx="1143000" cy="94932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1111250</xdr:colOff>
      <xdr:row>5</xdr:row>
      <xdr:rowOff>79375</xdr:rowOff>
    </xdr:to>
    <xdr:pic>
      <xdr:nvPicPr>
        <xdr:cNvPr id="13" name="Picture 30" descr="A bed with a basket on the side&#10;&#10;AI-generated content may be incorrect."/>
        <xdr:cNvPicPr>
          <a:picLocks noChangeAspect="1"/>
        </xdr:cNvPicPr>
      </xdr:nvPicPr>
      <xdr:blipFill>
        <a:blip r:embed="rId5" cstate="email"/>
        <a:stretch>
          <a:fillRect/>
        </a:stretch>
      </xdr:blipFill>
      <xdr:spPr>
        <a:xfrm>
          <a:off x="1397000" y="3494405"/>
          <a:ext cx="1111250" cy="9556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1117600</xdr:colOff>
      <xdr:row>6</xdr:row>
      <xdr:rowOff>82550</xdr:rowOff>
    </xdr:to>
    <xdr:pic>
      <xdr:nvPicPr>
        <xdr:cNvPr id="14" name="Picture 31" descr="A bed with a bed frame and a lamp&#10;&#10;AI-generated content may be incorrect.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1397000" y="4370705"/>
          <a:ext cx="1117600" cy="95885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82550</xdr:colOff>
      <xdr:row>6</xdr:row>
      <xdr:rowOff>31750</xdr:rowOff>
    </xdr:from>
    <xdr:to>
      <xdr:col>1</xdr:col>
      <xdr:colOff>1066800</xdr:colOff>
      <xdr:row>6</xdr:row>
      <xdr:rowOff>819150</xdr:rowOff>
    </xdr:to>
    <xdr:pic>
      <xdr:nvPicPr>
        <xdr:cNvPr id="15" name="Picture 21" descr="A bed with pink and white bedding&#10;&#10;AI-generated content may be incorrect."/>
        <xdr:cNvPicPr>
          <a:picLocks noChangeAspect="1"/>
        </xdr:cNvPicPr>
      </xdr:nvPicPr>
      <xdr:blipFill>
        <a:blip r:embed="rId7" cstate="email"/>
        <a:stretch>
          <a:fillRect/>
        </a:stretch>
      </xdr:blipFill>
      <xdr:spPr>
        <a:xfrm>
          <a:off x="1479550" y="5278755"/>
          <a:ext cx="984250" cy="7874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69850</xdr:colOff>
      <xdr:row>7</xdr:row>
      <xdr:rowOff>6350</xdr:rowOff>
    </xdr:from>
    <xdr:to>
      <xdr:col>1</xdr:col>
      <xdr:colOff>1073150</xdr:colOff>
      <xdr:row>7</xdr:row>
      <xdr:rowOff>808990</xdr:rowOff>
    </xdr:to>
    <xdr:pic>
      <xdr:nvPicPr>
        <xdr:cNvPr id="16" name="Picture 24" descr="A bed with a white and blue comforter&#10;&#10;AI-generated content may be incorrect.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1466850" y="6129655"/>
          <a:ext cx="1003300" cy="80264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57150</xdr:colOff>
      <xdr:row>8</xdr:row>
      <xdr:rowOff>12700</xdr:rowOff>
    </xdr:from>
    <xdr:to>
      <xdr:col>1</xdr:col>
      <xdr:colOff>1041400</xdr:colOff>
      <xdr:row>8</xdr:row>
      <xdr:rowOff>800100</xdr:rowOff>
    </xdr:to>
    <xdr:pic>
      <xdr:nvPicPr>
        <xdr:cNvPr id="17" name="Picture 25" descr="A bed with pink comforter and pillows&#10;&#10;AI-generated content may be incorrect.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1454150" y="7012305"/>
          <a:ext cx="984250" cy="7874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38100</xdr:colOff>
      <xdr:row>9</xdr:row>
      <xdr:rowOff>0</xdr:rowOff>
    </xdr:from>
    <xdr:to>
      <xdr:col>1</xdr:col>
      <xdr:colOff>1181100</xdr:colOff>
      <xdr:row>14</xdr:row>
      <xdr:rowOff>129540</xdr:rowOff>
    </xdr:to>
    <xdr:pic>
      <xdr:nvPicPr>
        <xdr:cNvPr id="18" name="图片 7"/>
        <xdr:cNvPicPr>
          <a:picLocks noChangeAspect="1"/>
        </xdr:cNvPicPr>
      </xdr:nvPicPr>
      <xdr:blipFill>
        <a:blip r:embed="rId10" cstate="screen"/>
        <a:stretch>
          <a:fillRect/>
        </a:stretch>
      </xdr:blipFill>
      <xdr:spPr>
        <a:xfrm>
          <a:off x="1435100" y="7875905"/>
          <a:ext cx="1143000" cy="92329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9</xdr:row>
      <xdr:rowOff>0</xdr:rowOff>
    </xdr:from>
    <xdr:to>
      <xdr:col>1</xdr:col>
      <xdr:colOff>1225551</xdr:colOff>
      <xdr:row>14</xdr:row>
      <xdr:rowOff>63500</xdr:rowOff>
    </xdr:to>
    <xdr:pic>
      <xdr:nvPicPr>
        <xdr:cNvPr id="19" name="Picture 3" descr="A close-up of a bed&#10;&#10;AI-generated content may be incorrect."/>
        <xdr:cNvPicPr>
          <a:picLocks noChangeAspect="1"/>
        </xdr:cNvPicPr>
      </xdr:nvPicPr>
      <xdr:blipFill>
        <a:blip r:embed="rId11" cstate="screen"/>
        <a:stretch>
          <a:fillRect/>
        </a:stretch>
      </xdr:blipFill>
      <xdr:spPr>
        <a:xfrm>
          <a:off x="1422400" y="7875905"/>
          <a:ext cx="12001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9</xdr:row>
      <xdr:rowOff>0</xdr:rowOff>
    </xdr:from>
    <xdr:to>
      <xdr:col>1</xdr:col>
      <xdr:colOff>1250315</xdr:colOff>
      <xdr:row>14</xdr:row>
      <xdr:rowOff>156210</xdr:rowOff>
    </xdr:to>
    <xdr:pic>
      <xdr:nvPicPr>
        <xdr:cNvPr id="20" name="图片 19"/>
        <xdr:cNvPicPr>
          <a:picLocks noChangeAspect="1"/>
        </xdr:cNvPicPr>
      </xdr:nvPicPr>
      <xdr:blipFill>
        <a:blip r:embed="rId12" cstate="screen"/>
        <a:stretch>
          <a:fillRect/>
        </a:stretch>
      </xdr:blipFill>
      <xdr:spPr>
        <a:xfrm>
          <a:off x="1428750" y="7875905"/>
          <a:ext cx="1218565" cy="94996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9</xdr:row>
      <xdr:rowOff>0</xdr:rowOff>
    </xdr:from>
    <xdr:to>
      <xdr:col>1</xdr:col>
      <xdr:colOff>1212850</xdr:colOff>
      <xdr:row>14</xdr:row>
      <xdr:rowOff>135890</xdr:rowOff>
    </xdr:to>
    <xdr:pic>
      <xdr:nvPicPr>
        <xdr:cNvPr id="21" name="图片 11"/>
        <xdr:cNvPicPr>
          <a:picLocks noChangeAspect="1"/>
        </xdr:cNvPicPr>
      </xdr:nvPicPr>
      <xdr:blipFill>
        <a:blip r:embed="rId13" cstate="screen"/>
        <a:stretch>
          <a:fillRect/>
        </a:stretch>
      </xdr:blipFill>
      <xdr:spPr>
        <a:xfrm>
          <a:off x="1447800" y="7875905"/>
          <a:ext cx="1162050" cy="9296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9</xdr:row>
      <xdr:rowOff>0</xdr:rowOff>
    </xdr:from>
    <xdr:to>
      <xdr:col>1</xdr:col>
      <xdr:colOff>1238251</xdr:colOff>
      <xdr:row>14</xdr:row>
      <xdr:rowOff>88900</xdr:rowOff>
    </xdr:to>
    <xdr:pic>
      <xdr:nvPicPr>
        <xdr:cNvPr id="22" name="Picture 13" descr="A close-up of a pillow&#10;&#10;AI-generated content may be incorrect."/>
        <xdr:cNvPicPr>
          <a:picLocks noChangeAspect="1"/>
        </xdr:cNvPicPr>
      </xdr:nvPicPr>
      <xdr:blipFill>
        <a:blip r:embed="rId14" cstate="screen"/>
        <a:stretch>
          <a:fillRect/>
        </a:stretch>
      </xdr:blipFill>
      <xdr:spPr>
        <a:xfrm>
          <a:off x="1435100" y="7875905"/>
          <a:ext cx="1200150" cy="882650"/>
        </a:xfrm>
        <a:prstGeom prst="rect">
          <a:avLst/>
        </a:prstGeom>
      </xdr:spPr>
    </xdr:pic>
    <xdr:clientData/>
  </xdr:twoCellAnchor>
  <xdr:oneCellAnchor>
    <xdr:from>
      <xdr:col>1</xdr:col>
      <xdr:colOff>50800</xdr:colOff>
      <xdr:row>9</xdr:row>
      <xdr:rowOff>0</xdr:rowOff>
    </xdr:from>
    <xdr:ext cx="1202367" cy="869950"/>
    <xdr:pic>
      <xdr:nvPicPr>
        <xdr:cNvPr id="23" name="图片 18"/>
        <xdr:cNvPicPr>
          <a:picLocks noChangeAspect="1"/>
        </xdr:cNvPicPr>
      </xdr:nvPicPr>
      <xdr:blipFill>
        <a:blip r:embed="rId15" cstate="screen"/>
        <a:stretch>
          <a:fillRect/>
        </a:stretch>
      </xdr:blipFill>
      <xdr:spPr>
        <a:xfrm>
          <a:off x="1447800" y="7875905"/>
          <a:ext cx="1202055" cy="869950"/>
        </a:xfrm>
        <a:prstGeom prst="rect">
          <a:avLst/>
        </a:prstGeom>
      </xdr:spPr>
    </xdr:pic>
    <xdr:clientData/>
  </xdr:oneCellAnchor>
  <xdr:twoCellAnchor editAs="oneCell">
    <xdr:from>
      <xdr:col>1</xdr:col>
      <xdr:colOff>25400</xdr:colOff>
      <xdr:row>9</xdr:row>
      <xdr:rowOff>0</xdr:rowOff>
    </xdr:from>
    <xdr:to>
      <xdr:col>1</xdr:col>
      <xdr:colOff>1231265</xdr:colOff>
      <xdr:row>14</xdr:row>
      <xdr:rowOff>88900</xdr:rowOff>
    </xdr:to>
    <xdr:pic>
      <xdr:nvPicPr>
        <xdr:cNvPr id="24" name="Picture 15" descr="A close-up of a bed&#10;&#10;AI-generated content may be incorrect."/>
        <xdr:cNvPicPr>
          <a:picLocks noChangeAspect="1"/>
        </xdr:cNvPicPr>
      </xdr:nvPicPr>
      <xdr:blipFill>
        <a:blip r:embed="rId16" cstate="screen"/>
        <a:stretch>
          <a:fillRect/>
        </a:stretch>
      </xdr:blipFill>
      <xdr:spPr>
        <a:xfrm>
          <a:off x="1422400" y="7875905"/>
          <a:ext cx="1205865" cy="8826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9</xdr:row>
      <xdr:rowOff>0</xdr:rowOff>
    </xdr:from>
    <xdr:to>
      <xdr:col>1</xdr:col>
      <xdr:colOff>1237615</xdr:colOff>
      <xdr:row>14</xdr:row>
      <xdr:rowOff>151130</xdr:rowOff>
    </xdr:to>
    <xdr:pic>
      <xdr:nvPicPr>
        <xdr:cNvPr id="25" name="图片 13"/>
        <xdr:cNvPicPr>
          <a:picLocks noChangeAspect="1"/>
        </xdr:cNvPicPr>
      </xdr:nvPicPr>
      <xdr:blipFill>
        <a:blip r:embed="rId17" cstate="screen"/>
        <a:stretch>
          <a:fillRect/>
        </a:stretch>
      </xdr:blipFill>
      <xdr:spPr>
        <a:xfrm>
          <a:off x="1409700" y="7875905"/>
          <a:ext cx="1224915" cy="944880"/>
        </a:xfrm>
        <a:prstGeom prst="rect">
          <a:avLst/>
        </a:prstGeom>
      </xdr:spPr>
    </xdr:pic>
    <xdr:clientData/>
  </xdr:twoCellAnchor>
  <xdr:oneCellAnchor>
    <xdr:from>
      <xdr:col>1</xdr:col>
      <xdr:colOff>76200</xdr:colOff>
      <xdr:row>9</xdr:row>
      <xdr:rowOff>0</xdr:rowOff>
    </xdr:from>
    <xdr:ext cx="1028700" cy="799096"/>
    <xdr:pic>
      <xdr:nvPicPr>
        <xdr:cNvPr id="26" name="图片 15"/>
        <xdr:cNvPicPr>
          <a:picLocks noChangeAspect="1"/>
        </xdr:cNvPicPr>
      </xdr:nvPicPr>
      <xdr:blipFill>
        <a:blip r:embed="rId18" cstate="screen"/>
        <a:stretch>
          <a:fillRect/>
        </a:stretch>
      </xdr:blipFill>
      <xdr:spPr>
        <a:xfrm>
          <a:off x="1473200" y="7875905"/>
          <a:ext cx="1028700" cy="798830"/>
        </a:xfrm>
        <a:prstGeom prst="rect">
          <a:avLst/>
        </a:prstGeom>
      </xdr:spPr>
    </xdr:pic>
    <xdr:clientData/>
  </xdr:oneCellAnchor>
  <xdr:twoCellAnchor editAs="oneCell">
    <xdr:from>
      <xdr:col>1</xdr:col>
      <xdr:colOff>146050</xdr:colOff>
      <xdr:row>9</xdr:row>
      <xdr:rowOff>0</xdr:rowOff>
    </xdr:from>
    <xdr:to>
      <xdr:col>1</xdr:col>
      <xdr:colOff>952500</xdr:colOff>
      <xdr:row>14</xdr:row>
      <xdr:rowOff>6985</xdr:rowOff>
    </xdr:to>
    <xdr:pic>
      <xdr:nvPicPr>
        <xdr:cNvPr id="27" name="Picture 17"/>
        <xdr:cNvPicPr>
          <a:picLocks noChangeAspect="1"/>
        </xdr:cNvPicPr>
      </xdr:nvPicPr>
      <xdr:blipFill>
        <a:blip r:embed="rId19" cstate="screen"/>
        <a:stretch>
          <a:fillRect/>
        </a:stretch>
      </xdr:blipFill>
      <xdr:spPr>
        <a:xfrm>
          <a:off x="1543050" y="7875905"/>
          <a:ext cx="806450" cy="800735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9</xdr:row>
      <xdr:rowOff>0</xdr:rowOff>
    </xdr:from>
    <xdr:to>
      <xdr:col>1</xdr:col>
      <xdr:colOff>1009015</xdr:colOff>
      <xdr:row>13</xdr:row>
      <xdr:rowOff>151765</xdr:rowOff>
    </xdr:to>
    <xdr:pic>
      <xdr:nvPicPr>
        <xdr:cNvPr id="28" name="Picture 20"/>
        <xdr:cNvPicPr>
          <a:picLocks noChangeAspect="1"/>
        </xdr:cNvPicPr>
      </xdr:nvPicPr>
      <xdr:blipFill>
        <a:blip r:embed="rId20" cstate="email"/>
        <a:stretch>
          <a:fillRect/>
        </a:stretch>
      </xdr:blipFill>
      <xdr:spPr>
        <a:xfrm>
          <a:off x="1517650" y="7875905"/>
          <a:ext cx="888365" cy="786765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1</xdr:row>
      <xdr:rowOff>88900</xdr:rowOff>
    </xdr:from>
    <xdr:to>
      <xdr:col>1</xdr:col>
      <xdr:colOff>1194384</xdr:colOff>
      <xdr:row>1</xdr:row>
      <xdr:rowOff>958850</xdr:rowOff>
    </xdr:to>
    <xdr:pic>
      <xdr:nvPicPr>
        <xdr:cNvPr id="29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9544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2</xdr:row>
      <xdr:rowOff>38100</xdr:rowOff>
    </xdr:from>
    <xdr:to>
      <xdr:col>1</xdr:col>
      <xdr:colOff>1181685</xdr:colOff>
      <xdr:row>2</xdr:row>
      <xdr:rowOff>908050</xdr:rowOff>
    </xdr:to>
    <xdr:pic>
      <xdr:nvPicPr>
        <xdr:cNvPr id="30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17799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</xdr:row>
      <xdr:rowOff>88900</xdr:rowOff>
    </xdr:from>
    <xdr:to>
      <xdr:col>1</xdr:col>
      <xdr:colOff>1194384</xdr:colOff>
      <xdr:row>3</xdr:row>
      <xdr:rowOff>958850</xdr:rowOff>
    </xdr:to>
    <xdr:pic>
      <xdr:nvPicPr>
        <xdr:cNvPr id="31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27070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</xdr:row>
      <xdr:rowOff>38100</xdr:rowOff>
    </xdr:from>
    <xdr:to>
      <xdr:col>1</xdr:col>
      <xdr:colOff>1181685</xdr:colOff>
      <xdr:row>4</xdr:row>
      <xdr:rowOff>908050</xdr:rowOff>
    </xdr:to>
    <xdr:pic>
      <xdr:nvPicPr>
        <xdr:cNvPr id="32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35325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5</xdr:row>
      <xdr:rowOff>88900</xdr:rowOff>
    </xdr:from>
    <xdr:to>
      <xdr:col>1</xdr:col>
      <xdr:colOff>1194384</xdr:colOff>
      <xdr:row>5</xdr:row>
      <xdr:rowOff>958850</xdr:rowOff>
    </xdr:to>
    <xdr:pic>
      <xdr:nvPicPr>
        <xdr:cNvPr id="33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44596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6</xdr:row>
      <xdr:rowOff>38100</xdr:rowOff>
    </xdr:from>
    <xdr:to>
      <xdr:col>1</xdr:col>
      <xdr:colOff>1181685</xdr:colOff>
      <xdr:row>6</xdr:row>
      <xdr:rowOff>908050</xdr:rowOff>
    </xdr:to>
    <xdr:pic>
      <xdr:nvPicPr>
        <xdr:cNvPr id="34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5285105"/>
          <a:ext cx="1136650" cy="8382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7</xdr:row>
      <xdr:rowOff>88900</xdr:rowOff>
    </xdr:from>
    <xdr:to>
      <xdr:col>1</xdr:col>
      <xdr:colOff>1194384</xdr:colOff>
      <xdr:row>7</xdr:row>
      <xdr:rowOff>958850</xdr:rowOff>
    </xdr:to>
    <xdr:pic>
      <xdr:nvPicPr>
        <xdr:cNvPr id="35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6212205"/>
          <a:ext cx="1137285" cy="7874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8</xdr:row>
      <xdr:rowOff>38100</xdr:rowOff>
    </xdr:from>
    <xdr:to>
      <xdr:col>1</xdr:col>
      <xdr:colOff>1181685</xdr:colOff>
      <xdr:row>8</xdr:row>
      <xdr:rowOff>908050</xdr:rowOff>
    </xdr:to>
    <xdr:pic>
      <xdr:nvPicPr>
        <xdr:cNvPr id="36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7037705"/>
          <a:ext cx="11366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9"/>
  <sheetViews>
    <sheetView tabSelected="1" topLeftCell="D2" workbookViewId="0">
      <selection activeCell="D10" sqref="$A10:$XFD21"/>
    </sheetView>
  </sheetViews>
  <sheetFormatPr defaultColWidth="9" defaultRowHeight="12.5"/>
  <cols>
    <col min="1" max="6" width="20" style="3" customWidth="1"/>
    <col min="7" max="16384" width="9.13636363636364" style="3" customWidth="1"/>
  </cols>
  <sheetData>
    <row r="1" s="1" customFormat="1" ht="68.15" customHeight="1" spans="1:5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26" t="s">
        <v>30</v>
      </c>
      <c r="AF1" s="4" t="s">
        <v>31</v>
      </c>
      <c r="AG1" s="32" t="s">
        <v>32</v>
      </c>
      <c r="AH1" s="4" t="s">
        <v>33</v>
      </c>
      <c r="AI1" s="33" t="s">
        <v>34</v>
      </c>
      <c r="AJ1" s="34" t="s">
        <v>35</v>
      </c>
      <c r="AK1" s="33" t="s">
        <v>36</v>
      </c>
      <c r="AL1" s="32" t="s">
        <v>37</v>
      </c>
      <c r="AM1" s="18" t="s">
        <v>38</v>
      </c>
      <c r="AN1" s="33" t="s">
        <v>39</v>
      </c>
      <c r="AO1" s="32" t="s">
        <v>40</v>
      </c>
      <c r="AP1" s="18" t="s">
        <v>41</v>
      </c>
      <c r="AQ1" s="33" t="s">
        <v>42</v>
      </c>
      <c r="AR1" s="32" t="s">
        <v>43</v>
      </c>
      <c r="AS1" s="32" t="s">
        <v>44</v>
      </c>
      <c r="AT1" s="39" t="s">
        <v>45</v>
      </c>
      <c r="AU1" s="39" t="s">
        <v>46</v>
      </c>
      <c r="AV1" s="40" t="s">
        <v>47</v>
      </c>
      <c r="AW1" s="4" t="s">
        <v>48</v>
      </c>
      <c r="AX1" s="42" t="s">
        <v>49</v>
      </c>
      <c r="AY1" s="42" t="s">
        <v>50</v>
      </c>
    </row>
    <row r="2" s="2" customFormat="1" ht="69" customHeight="1" spans="1:51">
      <c r="A2" s="9">
        <v>1</v>
      </c>
      <c r="B2" s="9"/>
      <c r="C2" s="9"/>
      <c r="D2" s="9" t="s">
        <v>51</v>
      </c>
      <c r="E2" s="9"/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11" t="s">
        <v>58</v>
      </c>
      <c r="M2" s="9" t="s">
        <v>59</v>
      </c>
      <c r="N2" s="9"/>
      <c r="O2" s="9"/>
      <c r="P2" s="12" t="s">
        <v>60</v>
      </c>
      <c r="Q2" s="12"/>
      <c r="R2" s="9" t="s">
        <v>61</v>
      </c>
      <c r="S2" s="19">
        <v>116</v>
      </c>
      <c r="T2" s="20">
        <v>8.1</v>
      </c>
      <c r="U2" s="21">
        <v>14.32</v>
      </c>
      <c r="V2" s="21">
        <v>14.32</v>
      </c>
      <c r="X2" s="9" t="s">
        <v>62</v>
      </c>
      <c r="Y2" s="27">
        <v>62</v>
      </c>
      <c r="Z2" s="27">
        <v>104</v>
      </c>
      <c r="AA2" s="27">
        <v>115</v>
      </c>
      <c r="AB2" s="28">
        <v>39.2</v>
      </c>
      <c r="AC2" s="29">
        <v>14</v>
      </c>
      <c r="AD2" s="30"/>
      <c r="AE2" s="31"/>
      <c r="AF2" s="9"/>
      <c r="AG2" s="35">
        <v>0</v>
      </c>
      <c r="AH2" s="9"/>
      <c r="AI2" s="36"/>
      <c r="AJ2" s="35">
        <v>0</v>
      </c>
      <c r="AK2" s="37">
        <v>0.02</v>
      </c>
      <c r="AL2" s="38">
        <f t="shared" ref="AL2:AL9" si="0">IF(ISERROR(AV2*AK2),"",AV2*AK2)</f>
        <v>0.354</v>
      </c>
      <c r="AM2" s="9">
        <v>0</v>
      </c>
      <c r="AN2" s="37">
        <v>0</v>
      </c>
      <c r="AO2" s="38">
        <f t="shared" ref="AO2:AO9" si="1">IF(ISERROR(AV2*AN2),"",AV2*AN2)</f>
        <v>0</v>
      </c>
      <c r="AP2" s="9">
        <v>0</v>
      </c>
      <c r="AQ2" s="36">
        <v>0</v>
      </c>
      <c r="AR2" s="36">
        <v>0</v>
      </c>
      <c r="AS2" s="35">
        <f t="shared" ref="AS2:AS9" si="2">IF(ISERROR(AL2+AO2+AR2),"",AL2+AO2+AR2)</f>
        <v>0.354</v>
      </c>
      <c r="AT2" s="35">
        <f t="shared" ref="AT2:AT9" si="3">IF(ISERROR(V2+AS2),"",V2+AS2)</f>
        <v>14.674</v>
      </c>
      <c r="AU2" s="41">
        <f t="shared" ref="AU2:AU9" si="4">IF(ISERROR((AV2-AT2)/AV2),"",(AV2-AT2)/AV2)</f>
        <v>0.170960451977401</v>
      </c>
      <c r="AV2" s="21">
        <v>17.7</v>
      </c>
      <c r="AW2" s="29">
        <v>4480</v>
      </c>
      <c r="AX2" s="35">
        <f t="shared" ref="AX2:AX9" si="5">IF(ISERROR(AT2*AW2),"",AT2*AW2)</f>
        <v>65739.52</v>
      </c>
      <c r="AY2" s="35">
        <f t="shared" ref="AY2:AY9" si="6">IF(ISERROR(AV2*AW2),"",AV2*AW2)</f>
        <v>79296</v>
      </c>
    </row>
    <row r="3" s="2" customFormat="1" ht="69" customHeight="1" spans="1:51">
      <c r="A3" s="9">
        <v>2</v>
      </c>
      <c r="B3" s="9"/>
      <c r="C3" s="9"/>
      <c r="D3" s="9" t="s">
        <v>51</v>
      </c>
      <c r="E3" s="9"/>
      <c r="F3" s="9" t="s">
        <v>52</v>
      </c>
      <c r="G3" s="9" t="s">
        <v>53</v>
      </c>
      <c r="H3" s="9" t="s">
        <v>54</v>
      </c>
      <c r="I3" s="9" t="s">
        <v>55</v>
      </c>
      <c r="J3" s="9" t="s">
        <v>56</v>
      </c>
      <c r="K3" s="9" t="s">
        <v>57</v>
      </c>
      <c r="L3" s="11" t="s">
        <v>63</v>
      </c>
      <c r="M3" s="9" t="s">
        <v>59</v>
      </c>
      <c r="N3" s="9"/>
      <c r="O3" s="9"/>
      <c r="P3" s="12" t="s">
        <v>64</v>
      </c>
      <c r="Q3" s="12"/>
      <c r="R3" s="9" t="s">
        <v>61</v>
      </c>
      <c r="S3" s="19">
        <v>125</v>
      </c>
      <c r="T3" s="20">
        <v>8.1</v>
      </c>
      <c r="U3" s="21">
        <v>15.43</v>
      </c>
      <c r="V3" s="21">
        <v>15.43</v>
      </c>
      <c r="X3" s="9" t="s">
        <v>62</v>
      </c>
      <c r="Y3" s="27">
        <v>62</v>
      </c>
      <c r="Z3" s="27">
        <v>104</v>
      </c>
      <c r="AA3" s="27">
        <v>115</v>
      </c>
      <c r="AB3" s="28">
        <v>45.5</v>
      </c>
      <c r="AC3" s="29">
        <v>14</v>
      </c>
      <c r="AD3" s="30"/>
      <c r="AE3" s="31"/>
      <c r="AF3" s="9"/>
      <c r="AG3" s="35">
        <v>0</v>
      </c>
      <c r="AH3" s="9"/>
      <c r="AI3" s="36"/>
      <c r="AJ3" s="35">
        <v>0</v>
      </c>
      <c r="AK3" s="37">
        <v>0.02</v>
      </c>
      <c r="AL3" s="38">
        <f t="shared" si="0"/>
        <v>0.382</v>
      </c>
      <c r="AM3" s="9">
        <v>0</v>
      </c>
      <c r="AN3" s="37">
        <v>0</v>
      </c>
      <c r="AO3" s="38">
        <f t="shared" si="1"/>
        <v>0</v>
      </c>
      <c r="AP3" s="9">
        <v>0</v>
      </c>
      <c r="AQ3" s="36">
        <v>0</v>
      </c>
      <c r="AR3" s="36">
        <v>0</v>
      </c>
      <c r="AS3" s="35">
        <f t="shared" si="2"/>
        <v>0.382</v>
      </c>
      <c r="AT3" s="35">
        <f t="shared" si="3"/>
        <v>15.812</v>
      </c>
      <c r="AU3" s="41">
        <f t="shared" si="4"/>
        <v>0.172146596858639</v>
      </c>
      <c r="AV3" s="21">
        <v>19.1</v>
      </c>
      <c r="AW3" s="29">
        <v>4480</v>
      </c>
      <c r="AX3" s="35">
        <f t="shared" si="5"/>
        <v>70837.76</v>
      </c>
      <c r="AY3" s="35">
        <f t="shared" si="6"/>
        <v>85568</v>
      </c>
    </row>
    <row r="4" s="2" customFormat="1" ht="69" customHeight="1" spans="1:51">
      <c r="A4" s="9">
        <v>3</v>
      </c>
      <c r="B4" s="9"/>
      <c r="C4" s="9"/>
      <c r="D4" s="9" t="s">
        <v>51</v>
      </c>
      <c r="E4" s="9"/>
      <c r="F4" s="9" t="s">
        <v>52</v>
      </c>
      <c r="G4" s="9" t="s">
        <v>53</v>
      </c>
      <c r="H4" s="9" t="s">
        <v>54</v>
      </c>
      <c r="I4" s="9" t="s">
        <v>55</v>
      </c>
      <c r="J4" s="9" t="s">
        <v>56</v>
      </c>
      <c r="K4" s="9" t="s">
        <v>57</v>
      </c>
      <c r="L4" s="11" t="s">
        <v>58</v>
      </c>
      <c r="M4" s="9" t="s">
        <v>65</v>
      </c>
      <c r="N4" s="9"/>
      <c r="O4" s="9"/>
      <c r="P4" s="12" t="s">
        <v>66</v>
      </c>
      <c r="Q4" s="12"/>
      <c r="R4" s="9" t="s">
        <v>61</v>
      </c>
      <c r="S4" s="19">
        <v>116</v>
      </c>
      <c r="T4" s="20">
        <v>8.1</v>
      </c>
      <c r="U4" s="21">
        <v>14.32</v>
      </c>
      <c r="V4" s="21">
        <v>14.32</v>
      </c>
      <c r="X4" s="9" t="s">
        <v>62</v>
      </c>
      <c r="Y4" s="27">
        <v>62</v>
      </c>
      <c r="Z4" s="27">
        <v>104</v>
      </c>
      <c r="AA4" s="27">
        <v>115</v>
      </c>
      <c r="AB4" s="28">
        <v>39.2</v>
      </c>
      <c r="AC4" s="29">
        <v>14</v>
      </c>
      <c r="AD4" s="30"/>
      <c r="AE4" s="31"/>
      <c r="AF4" s="9"/>
      <c r="AG4" s="35">
        <v>0</v>
      </c>
      <c r="AH4" s="9"/>
      <c r="AI4" s="36"/>
      <c r="AJ4" s="35">
        <v>0</v>
      </c>
      <c r="AK4" s="37">
        <v>0.02</v>
      </c>
      <c r="AL4" s="38">
        <f t="shared" si="0"/>
        <v>0.354</v>
      </c>
      <c r="AM4" s="9">
        <v>0</v>
      </c>
      <c r="AN4" s="37">
        <v>0</v>
      </c>
      <c r="AO4" s="38">
        <f t="shared" si="1"/>
        <v>0</v>
      </c>
      <c r="AP4" s="9">
        <v>0</v>
      </c>
      <c r="AQ4" s="36">
        <v>0</v>
      </c>
      <c r="AR4" s="36">
        <v>0</v>
      </c>
      <c r="AS4" s="35">
        <f t="shared" si="2"/>
        <v>0.354</v>
      </c>
      <c r="AT4" s="35">
        <f t="shared" si="3"/>
        <v>14.674</v>
      </c>
      <c r="AU4" s="41">
        <f t="shared" si="4"/>
        <v>0.170960451977401</v>
      </c>
      <c r="AV4" s="21">
        <v>17.7</v>
      </c>
      <c r="AW4" s="29">
        <v>4480</v>
      </c>
      <c r="AX4" s="35">
        <f t="shared" si="5"/>
        <v>65739.52</v>
      </c>
      <c r="AY4" s="35">
        <f t="shared" si="6"/>
        <v>79296</v>
      </c>
    </row>
    <row r="5" s="2" customFormat="1" ht="69" customHeight="1" spans="1:51">
      <c r="A5" s="9">
        <v>4</v>
      </c>
      <c r="B5" s="9"/>
      <c r="C5" s="9"/>
      <c r="D5" s="9" t="s">
        <v>51</v>
      </c>
      <c r="E5" s="9"/>
      <c r="F5" s="9" t="s">
        <v>52</v>
      </c>
      <c r="G5" s="9" t="s">
        <v>53</v>
      </c>
      <c r="H5" s="9" t="s">
        <v>54</v>
      </c>
      <c r="I5" s="9" t="s">
        <v>55</v>
      </c>
      <c r="J5" s="9" t="s">
        <v>56</v>
      </c>
      <c r="K5" s="9" t="s">
        <v>57</v>
      </c>
      <c r="L5" s="11" t="s">
        <v>63</v>
      </c>
      <c r="M5" s="9" t="s">
        <v>65</v>
      </c>
      <c r="N5" s="9"/>
      <c r="O5" s="9"/>
      <c r="P5" s="12" t="s">
        <v>67</v>
      </c>
      <c r="Q5" s="12"/>
      <c r="R5" s="9" t="s">
        <v>61</v>
      </c>
      <c r="S5" s="19">
        <v>125</v>
      </c>
      <c r="T5" s="20">
        <v>8.1</v>
      </c>
      <c r="U5" s="21">
        <v>15.43</v>
      </c>
      <c r="V5" s="21">
        <v>15.43</v>
      </c>
      <c r="X5" s="9" t="s">
        <v>62</v>
      </c>
      <c r="Y5" s="27">
        <v>62</v>
      </c>
      <c r="Z5" s="27">
        <v>104</v>
      </c>
      <c r="AA5" s="27">
        <v>115</v>
      </c>
      <c r="AB5" s="28">
        <v>45.5</v>
      </c>
      <c r="AC5" s="29">
        <v>14</v>
      </c>
      <c r="AD5" s="30"/>
      <c r="AE5" s="31"/>
      <c r="AF5" s="9"/>
      <c r="AG5" s="35">
        <v>0</v>
      </c>
      <c r="AH5" s="9"/>
      <c r="AI5" s="36"/>
      <c r="AJ5" s="35">
        <v>0</v>
      </c>
      <c r="AK5" s="37">
        <v>0.02</v>
      </c>
      <c r="AL5" s="38">
        <f t="shared" si="0"/>
        <v>0.382</v>
      </c>
      <c r="AM5" s="9">
        <v>0</v>
      </c>
      <c r="AN5" s="37">
        <v>0</v>
      </c>
      <c r="AO5" s="38">
        <f t="shared" si="1"/>
        <v>0</v>
      </c>
      <c r="AP5" s="9">
        <v>0</v>
      </c>
      <c r="AQ5" s="36">
        <v>0</v>
      </c>
      <c r="AR5" s="36">
        <v>0</v>
      </c>
      <c r="AS5" s="35">
        <f t="shared" si="2"/>
        <v>0.382</v>
      </c>
      <c r="AT5" s="35">
        <f t="shared" si="3"/>
        <v>15.812</v>
      </c>
      <c r="AU5" s="41">
        <f t="shared" si="4"/>
        <v>0.172146596858639</v>
      </c>
      <c r="AV5" s="21">
        <v>19.1</v>
      </c>
      <c r="AW5" s="29">
        <v>4480</v>
      </c>
      <c r="AX5" s="35">
        <f t="shared" si="5"/>
        <v>70837.76</v>
      </c>
      <c r="AY5" s="35">
        <f t="shared" si="6"/>
        <v>85568</v>
      </c>
    </row>
    <row r="6" s="2" customFormat="1" ht="69" customHeight="1" spans="1:51">
      <c r="A6" s="9">
        <v>5</v>
      </c>
      <c r="B6" s="9"/>
      <c r="C6" s="9"/>
      <c r="D6" s="9" t="s">
        <v>51</v>
      </c>
      <c r="E6" s="9"/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11" t="s">
        <v>58</v>
      </c>
      <c r="M6" s="9" t="s">
        <v>68</v>
      </c>
      <c r="N6" s="9"/>
      <c r="O6" s="9"/>
      <c r="P6" s="12" t="s">
        <v>69</v>
      </c>
      <c r="Q6" s="12"/>
      <c r="R6" s="9" t="s">
        <v>61</v>
      </c>
      <c r="S6" s="19">
        <v>116</v>
      </c>
      <c r="T6" s="20">
        <v>8.1</v>
      </c>
      <c r="U6" s="21">
        <v>14.32</v>
      </c>
      <c r="V6" s="21">
        <v>14.32</v>
      </c>
      <c r="X6" s="9" t="s">
        <v>62</v>
      </c>
      <c r="Y6" s="27">
        <v>62</v>
      </c>
      <c r="Z6" s="27">
        <v>104</v>
      </c>
      <c r="AA6" s="27">
        <v>115</v>
      </c>
      <c r="AB6" s="28">
        <v>39.2</v>
      </c>
      <c r="AC6" s="29">
        <v>14</v>
      </c>
      <c r="AD6" s="30"/>
      <c r="AE6" s="31"/>
      <c r="AF6" s="9"/>
      <c r="AG6" s="35">
        <v>0</v>
      </c>
      <c r="AH6" s="9"/>
      <c r="AI6" s="36"/>
      <c r="AJ6" s="35">
        <v>0</v>
      </c>
      <c r="AK6" s="37">
        <v>0.02</v>
      </c>
      <c r="AL6" s="38">
        <f t="shared" si="0"/>
        <v>0.354</v>
      </c>
      <c r="AM6" s="9">
        <v>0</v>
      </c>
      <c r="AN6" s="37">
        <v>0</v>
      </c>
      <c r="AO6" s="38">
        <f t="shared" si="1"/>
        <v>0</v>
      </c>
      <c r="AP6" s="9">
        <v>0</v>
      </c>
      <c r="AQ6" s="36">
        <v>0</v>
      </c>
      <c r="AR6" s="36">
        <v>0</v>
      </c>
      <c r="AS6" s="35">
        <f t="shared" si="2"/>
        <v>0.354</v>
      </c>
      <c r="AT6" s="35">
        <f t="shared" si="3"/>
        <v>14.674</v>
      </c>
      <c r="AU6" s="41">
        <f t="shared" si="4"/>
        <v>0.170960451977401</v>
      </c>
      <c r="AV6" s="21">
        <v>17.7</v>
      </c>
      <c r="AW6" s="29">
        <v>4480</v>
      </c>
      <c r="AX6" s="35">
        <f t="shared" si="5"/>
        <v>65739.52</v>
      </c>
      <c r="AY6" s="35">
        <f t="shared" si="6"/>
        <v>79296</v>
      </c>
    </row>
    <row r="7" s="2" customFormat="1" ht="69" customHeight="1" spans="1:51">
      <c r="A7" s="9">
        <v>6</v>
      </c>
      <c r="B7" s="9"/>
      <c r="C7" s="9"/>
      <c r="D7" s="9" t="s">
        <v>51</v>
      </c>
      <c r="E7" s="9"/>
      <c r="F7" s="9" t="s">
        <v>52</v>
      </c>
      <c r="G7" s="9" t="s">
        <v>53</v>
      </c>
      <c r="H7" s="9" t="s">
        <v>54</v>
      </c>
      <c r="I7" s="9" t="s">
        <v>55</v>
      </c>
      <c r="J7" s="9" t="s">
        <v>56</v>
      </c>
      <c r="K7" s="9" t="s">
        <v>57</v>
      </c>
      <c r="L7" s="11" t="s">
        <v>63</v>
      </c>
      <c r="M7" s="9" t="s">
        <v>68</v>
      </c>
      <c r="N7" s="9"/>
      <c r="O7" s="9"/>
      <c r="P7" s="12" t="s">
        <v>70</v>
      </c>
      <c r="Q7" s="12"/>
      <c r="R7" s="9" t="s">
        <v>61</v>
      </c>
      <c r="S7" s="19">
        <v>125</v>
      </c>
      <c r="T7" s="20">
        <v>8.1</v>
      </c>
      <c r="U7" s="21">
        <v>15.43</v>
      </c>
      <c r="V7" s="21">
        <v>15.43</v>
      </c>
      <c r="X7" s="9" t="s">
        <v>62</v>
      </c>
      <c r="Y7" s="27">
        <v>62</v>
      </c>
      <c r="Z7" s="27">
        <v>104</v>
      </c>
      <c r="AA7" s="27">
        <v>115</v>
      </c>
      <c r="AB7" s="28">
        <v>45.5</v>
      </c>
      <c r="AC7" s="29">
        <v>14</v>
      </c>
      <c r="AD7" s="30"/>
      <c r="AE7" s="31"/>
      <c r="AF7" s="9"/>
      <c r="AG7" s="35">
        <v>0</v>
      </c>
      <c r="AH7" s="9"/>
      <c r="AI7" s="36"/>
      <c r="AJ7" s="35">
        <v>0</v>
      </c>
      <c r="AK7" s="37">
        <v>0.02</v>
      </c>
      <c r="AL7" s="38">
        <f t="shared" si="0"/>
        <v>0.382</v>
      </c>
      <c r="AM7" s="9">
        <v>0</v>
      </c>
      <c r="AN7" s="37">
        <v>0</v>
      </c>
      <c r="AO7" s="38">
        <f t="shared" si="1"/>
        <v>0</v>
      </c>
      <c r="AP7" s="9">
        <v>0</v>
      </c>
      <c r="AQ7" s="36">
        <v>0</v>
      </c>
      <c r="AR7" s="36">
        <v>0</v>
      </c>
      <c r="AS7" s="35">
        <f t="shared" si="2"/>
        <v>0.382</v>
      </c>
      <c r="AT7" s="35">
        <f t="shared" si="3"/>
        <v>15.812</v>
      </c>
      <c r="AU7" s="41">
        <f t="shared" si="4"/>
        <v>0.172146596858639</v>
      </c>
      <c r="AV7" s="21">
        <v>19.1</v>
      </c>
      <c r="AW7" s="29">
        <v>4480</v>
      </c>
      <c r="AX7" s="35">
        <f t="shared" si="5"/>
        <v>70837.76</v>
      </c>
      <c r="AY7" s="35">
        <f t="shared" si="6"/>
        <v>85568</v>
      </c>
    </row>
    <row r="8" s="2" customFormat="1" ht="69" customHeight="1" spans="1:51">
      <c r="A8" s="9">
        <v>7</v>
      </c>
      <c r="B8" s="9"/>
      <c r="C8" s="9"/>
      <c r="D8" s="9" t="s">
        <v>51</v>
      </c>
      <c r="E8" s="9"/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57</v>
      </c>
      <c r="L8" s="11" t="s">
        <v>58</v>
      </c>
      <c r="M8" s="9" t="s">
        <v>71</v>
      </c>
      <c r="N8" s="9"/>
      <c r="O8" s="9"/>
      <c r="P8" s="12" t="s">
        <v>72</v>
      </c>
      <c r="Q8" s="12"/>
      <c r="R8" s="9" t="s">
        <v>61</v>
      </c>
      <c r="S8" s="19">
        <v>116</v>
      </c>
      <c r="T8" s="20">
        <v>8.1</v>
      </c>
      <c r="U8" s="21">
        <v>14.32</v>
      </c>
      <c r="V8" s="21">
        <v>14.32</v>
      </c>
      <c r="X8" s="9" t="s">
        <v>62</v>
      </c>
      <c r="Y8" s="27">
        <v>62</v>
      </c>
      <c r="Z8" s="27">
        <v>104</v>
      </c>
      <c r="AA8" s="27">
        <v>115</v>
      </c>
      <c r="AB8" s="28">
        <v>39.2</v>
      </c>
      <c r="AC8" s="29">
        <v>14</v>
      </c>
      <c r="AD8" s="30"/>
      <c r="AE8" s="31"/>
      <c r="AF8" s="9"/>
      <c r="AG8" s="35">
        <v>0</v>
      </c>
      <c r="AH8" s="9"/>
      <c r="AI8" s="36"/>
      <c r="AJ8" s="35">
        <v>0</v>
      </c>
      <c r="AK8" s="37">
        <v>0.02</v>
      </c>
      <c r="AL8" s="38">
        <f t="shared" si="0"/>
        <v>0.354</v>
      </c>
      <c r="AM8" s="9">
        <v>0</v>
      </c>
      <c r="AN8" s="37">
        <v>0</v>
      </c>
      <c r="AO8" s="38">
        <f t="shared" si="1"/>
        <v>0</v>
      </c>
      <c r="AP8" s="9">
        <v>0</v>
      </c>
      <c r="AQ8" s="36">
        <v>0</v>
      </c>
      <c r="AR8" s="36">
        <v>0</v>
      </c>
      <c r="AS8" s="35">
        <f t="shared" si="2"/>
        <v>0.354</v>
      </c>
      <c r="AT8" s="35">
        <f t="shared" si="3"/>
        <v>14.674</v>
      </c>
      <c r="AU8" s="41">
        <f t="shared" si="4"/>
        <v>0.170960451977401</v>
      </c>
      <c r="AV8" s="21">
        <v>17.7</v>
      </c>
      <c r="AW8" s="29">
        <v>4480</v>
      </c>
      <c r="AX8" s="35">
        <f t="shared" si="5"/>
        <v>65739.52</v>
      </c>
      <c r="AY8" s="35">
        <f t="shared" si="6"/>
        <v>79296</v>
      </c>
    </row>
    <row r="9" s="2" customFormat="1" ht="69" customHeight="1" spans="1:51">
      <c r="A9" s="9">
        <v>8</v>
      </c>
      <c r="B9" s="9"/>
      <c r="C9" s="9"/>
      <c r="D9" s="9" t="s">
        <v>51</v>
      </c>
      <c r="E9" s="9"/>
      <c r="F9" s="9" t="s">
        <v>52</v>
      </c>
      <c r="G9" s="9" t="s">
        <v>53</v>
      </c>
      <c r="H9" s="9" t="s">
        <v>54</v>
      </c>
      <c r="I9" s="9" t="s">
        <v>55</v>
      </c>
      <c r="J9" s="9" t="s">
        <v>56</v>
      </c>
      <c r="K9" s="9" t="s">
        <v>57</v>
      </c>
      <c r="L9" s="11" t="s">
        <v>63</v>
      </c>
      <c r="M9" s="9" t="s">
        <v>71</v>
      </c>
      <c r="N9" s="9"/>
      <c r="O9" s="9"/>
      <c r="P9" s="12" t="s">
        <v>73</v>
      </c>
      <c r="Q9" s="12"/>
      <c r="R9" s="9" t="s">
        <v>61</v>
      </c>
      <c r="S9" s="19">
        <v>125</v>
      </c>
      <c r="T9" s="20">
        <v>8.1</v>
      </c>
      <c r="U9" s="21">
        <v>15.43</v>
      </c>
      <c r="V9" s="21">
        <v>15.43</v>
      </c>
      <c r="X9" s="9" t="s">
        <v>62</v>
      </c>
      <c r="Y9" s="27">
        <v>62</v>
      </c>
      <c r="Z9" s="27">
        <v>104</v>
      </c>
      <c r="AA9" s="27">
        <v>115</v>
      </c>
      <c r="AB9" s="28">
        <v>45.5</v>
      </c>
      <c r="AC9" s="29">
        <v>14</v>
      </c>
      <c r="AD9" s="30"/>
      <c r="AE9" s="31"/>
      <c r="AF9" s="9"/>
      <c r="AG9" s="35">
        <v>0</v>
      </c>
      <c r="AH9" s="9"/>
      <c r="AI9" s="36"/>
      <c r="AJ9" s="35">
        <v>0</v>
      </c>
      <c r="AK9" s="37">
        <v>0.02</v>
      </c>
      <c r="AL9" s="38">
        <f t="shared" si="0"/>
        <v>0.382</v>
      </c>
      <c r="AM9" s="9">
        <v>0</v>
      </c>
      <c r="AN9" s="37">
        <v>0</v>
      </c>
      <c r="AO9" s="38">
        <f t="shared" si="1"/>
        <v>0</v>
      </c>
      <c r="AP9" s="9">
        <v>0</v>
      </c>
      <c r="AQ9" s="36">
        <v>0</v>
      </c>
      <c r="AR9" s="36">
        <v>0</v>
      </c>
      <c r="AS9" s="35">
        <f t="shared" si="2"/>
        <v>0.382</v>
      </c>
      <c r="AT9" s="35">
        <f t="shared" si="3"/>
        <v>15.812</v>
      </c>
      <c r="AU9" s="41">
        <f t="shared" si="4"/>
        <v>0.172146596858639</v>
      </c>
      <c r="AV9" s="21">
        <v>19.1</v>
      </c>
      <c r="AW9" s="29">
        <v>4480</v>
      </c>
      <c r="AX9" s="35">
        <f t="shared" si="5"/>
        <v>70837.76</v>
      </c>
      <c r="AY9" s="35">
        <f t="shared" si="6"/>
        <v>85568</v>
      </c>
    </row>
  </sheetData>
  <protectedRanges>
    <protectedRange sqref="AT2:AT9" name="Range1_6"/>
    <protectedRange sqref="AU2:AW9 AP2:AS9 M2:O9 AM2:AM9 A2:K9 Q2:U9 U2:U9 AJ3:AJ9 W3:AF9 AH3:AI9 W2:AF2 AH2:AJ2 AG2:AG9" name="Range1"/>
    <protectedRange sqref="AU2:AW9 AM2:AM9 AP2:AS9 A2:K9 M2:O9 Q2:U9 AJ3:AJ9 W3:AF9 AH3:AI9 W2:AF2 AH2:AJ2 AG2:AG9" name="Range1_1"/>
    <protectedRange sqref="L2:L9" name="Range1_2"/>
    <protectedRange sqref="AN2:AO9" name="Range1_5_1"/>
    <protectedRange sqref="AT2:AT9" name="Range1_6_2"/>
    <protectedRange sqref="AK2:AL9" name="Range1_7_1"/>
    <protectedRange sqref="P2:P9" name="Range1_8"/>
  </protectedRange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6" rangeCreator="" othersAccessPermission="edit"/>
    <arrUserId title="Range1" rangeCreator="" othersAccessPermission="edit"/>
    <arrUserId title="Range1_1" rangeCreator="" othersAccessPermission="edit"/>
    <arrUserId title="Range1_2" rangeCreator="" othersAccessPermission="edit"/>
    <arrUserId title="Range1_5_1" rangeCreator="" othersAccessPermission="edit"/>
    <arrUserId title="Range1_6_2" rangeCreator="" othersAccessPermission="edit"/>
    <arrUserId title="Range1_7_1" rangeCreator="" othersAccessPermission="edit"/>
    <arrUserId title="Range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2025-10-03T09:14:00Z</dcterms:created>
  <dcterms:modified xsi:type="dcterms:W3CDTF">2025-10-07T09:34:39Z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F9C8CDD05A224149A591F808A3A6C9E0_13</vt:lpwstr>
  </property>
  <property fmtid="{D5CDD505-2E9C-101B-9397-08002B2CF9AE}" pid="3" name="KSOProductBuildVer">
    <vt:lpwstr>2052-12.1.0.21915</vt:lpwstr>
  </property>
</Properties>
</file>