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DAEF845E-6757-4ED5-B279-CCC69A7B60A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8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</externalReferences>
  <definedNames>
    <definedName name="a">[1]Flow!$AB$27:$AB$28,[1]Flow!$AB$39:$AB$43,[1]Flow!$AB$64:$AB$65,[1]Flow!$AB$93:$AB$94,[1]Flow!$AB$103:$AB$105,[1]Flow!$AB$116:$AB$117</definedName>
    <definedName name="a_2">"'file://192.168.20.8/beyond%20basic/users/yuette.zhang/appdata/local/microsoft/windows/temporary%20internet%20files/content.outlook/j6arrcw2/sears%20rs%20cotton%20blanekt%20commitment%2020140523.xls'#$''.$a$1"</definedName>
    <definedName name="Acol">"'file://172.16.4.11/jla%20sh/users/150863.twmpc083/appdata/local/microsoft/windows/temporary%20internet%20files/content.outlook/7s7yezrg/market%20week%20quotation%20sheeet/shopko%20mink%20to%20sherpa%20blanket%20commitment%2020140331.xls'#$''.$k$37"</definedName>
    <definedName name="Acol_2">"'file://192.168.20.8/beyond%20basic/users/yuette.zhang/appdata/local/microsoft/windows/temporary%20internet%20files/content.outlook/j6arrcw2/shopko%20mink%20to%20sherpa%20blanket%20commitment%2020140331.xls'#$''.$k$37"</definedName>
    <definedName name="AD">'[2]other data'!$T$2:$T$5</definedName>
    <definedName name="Artwork">#REF!</definedName>
    <definedName name="as">'[3]1-Import Product Data Sheet'!$X$2</definedName>
    <definedName name="AssortedSKU_Range">[4]Mapping!$J$2:$J$3</definedName>
    <definedName name="ATotalsPos">"'file://172.16.4.11/jla%20sh/users/150863.twmpc083/appdata/local/microsoft/windows/temporary%20internet%20files/content.outlook/7s7yezrg/market%20week%20quotation%20sheeet/shopko%20mink%20to%20sherpa%20blanket%20commitment%2020140331.xls'#$''.$k$29"</definedName>
    <definedName name="ATotalsPos_2">"'file://192.168.20.8/beyond%20basic/users/yuette.zhang/appdata/local/microsoft/windows/temporary%20internet%20files/content.outlook/j6arrcw2/shopko%20mink%20to%20sherpa%20blanket%20commitment%2020140331.xls'#$''.$k$29"</definedName>
    <definedName name="Banner">'[5]Hardline Drop down'!$H$5:$H$9</definedName>
    <definedName name="Bath">#REF!</definedName>
    <definedName name="Bath_Accessories">#REF!</definedName>
    <definedName name="Bath_Rugs">#REF!</definedName>
    <definedName name="Bed_in_a_bag_Full_Queen_King">#REF!</definedName>
    <definedName name="Bed_in_a_bag_Twin">#REF!</definedName>
    <definedName name="Bed_Pillows">#REF!</definedName>
    <definedName name="Bedding">#REF!</definedName>
    <definedName name="Bedding.">#REF!</definedName>
    <definedName name="Bedspreads_Coverlets">#REF!</definedName>
    <definedName name="bigidea">[6]Lists!$I$6:$I$29</definedName>
    <definedName name="Blankets_Throws">#REF!</definedName>
    <definedName name="Brand">'[3]1-Import Product Data Sheet'!$N$102:$N$144</definedName>
    <definedName name="Branded">[6]Lists!$F$6:$F$38</definedName>
    <definedName name="brands">'[2]other data'!$K$2:$K$48</definedName>
    <definedName name="BuyUnits_Range">[4]Mapping!$B$2:$B$55</definedName>
    <definedName name="ca_available_Range">[4]Mapping!$AB$2:$AB$5</definedName>
    <definedName name="ca_Compliant_Range">[4]Mapping!$BF$2:$BF$4</definedName>
    <definedName name="ca_CompliantReason_Range">[4]Mapping!$BH$2:$BH$13</definedName>
    <definedName name="ca_SisVendor_Range">[4]Mapping!$BD$2:$BD$3</definedName>
    <definedName name="ca_stuffedarticlesreg_Range">[4]Mapping!$AD$2:$AD$6</definedName>
    <definedName name="Case_Freight_Range">[4]Mapping!$F$2:$F$19</definedName>
    <definedName name="CATEGORY">[7]Sheet1!$DW$2:$DW$3</definedName>
    <definedName name="cellBuyer">#REF!</definedName>
    <definedName name="cellBuyerID">[8]Settings!$B$5</definedName>
    <definedName name="cellBuyerName">[8]Settings!$B$4</definedName>
    <definedName name="cellDept">#REF!</definedName>
    <definedName name="cellDeptDescription">#REF!</definedName>
    <definedName name="cellEDIIndicator">#REF!</definedName>
    <definedName name="cellEvent">#REF!</definedName>
    <definedName name="cellFY">#REF!</definedName>
    <definedName name="cellIncludeOnOrder">#REF!</definedName>
    <definedName name="cellLocType">#REF!</definedName>
    <definedName name="cellMonth">#REF!</definedName>
    <definedName name="cellOrderType">#REF!</definedName>
    <definedName name="cellPOFamilyID">#REF!</definedName>
    <definedName name="cellPONumber">#REF!</definedName>
    <definedName name="cellPostDate">#REF!</definedName>
    <definedName name="cellPostDescription">#REF!</definedName>
    <definedName name="cellPOType">#REF!</definedName>
    <definedName name="cellPreMarkInd">#REF!</definedName>
    <definedName name="cellPreTicketed">#REF!</definedName>
    <definedName name="cellProcessType">#REF!</definedName>
    <definedName name="cellSeason">#REF!</definedName>
    <definedName name="cellShip2WH">#REF!</definedName>
    <definedName name="cellSNADate">#REF!</definedName>
    <definedName name="cellSNBDate">#REF!</definedName>
    <definedName name="cellVendorName">#REF!</definedName>
    <definedName name="cellVendorNum">#REF!</definedName>
    <definedName name="chargeback">'[2]other data'!$B$2:$B$6</definedName>
    <definedName name="close">"'file://172.16.4.11/jla%20sh/users/yuette.zhang/appdata/local/microsoft/windows/temporary%20internet%20files/content.outlook/j6arrcw2/sears%20rs%20cotton%20blanekt%20commitment%2020140523.xls'#$''.$h$8"</definedName>
    <definedName name="close_2">"'file://192.168.20.8/beyond%20basic/users/yuette.zhang/appdata/local/microsoft/windows/temporary%20internet%20files/content.outlook/j6arrcw2/sears%20rs%20cotton%20blanekt%20commitment%2020140523.xls'#$''.$h$8"</definedName>
    <definedName name="CLOSING">"'file://172.16.4.11/jla%20sh/users/yuette.zhang/appdata/local/microsoft/windows/temporary%20internet%20files/content.outlook/j6arrcw2/sears%20rs%20cotton%20blanekt%20commitment%2020140523.xls'#$''.$b$2"</definedName>
    <definedName name="CLOSING_2">"'file://192.168.20.8/beyond%20basic/users/yuette.zhang/appdata/local/microsoft/windows/temporary%20internet%20files/content.outlook/j6arrcw2/sears%20rs%20cotton%20blanekt%20commitment%2020140523.xls'#$''.$b$2"</definedName>
    <definedName name="cls">#REF!</definedName>
    <definedName name="color">[6]Lists!$J$6:$J$29</definedName>
    <definedName name="COLOR_FAMILY">'[9]x-Lists'!$AB$2:$AB$18</definedName>
    <definedName name="colour">[7]Sheet1!$EH$2:$EH$3</definedName>
    <definedName name="COO_Dest">[4]COO!$D$1:$D$3:'[4]COO'!$D$2</definedName>
    <definedName name="COOCountry_Range">[4]Mapping!$R$2:$R$245</definedName>
    <definedName name="COODest_Range">[4]Mapping!$P$2:$P$3</definedName>
    <definedName name="corn">"'file://172.16.4.11/jla%20sh/users/yuette.zhang/appdata/local/microsoft/windows/temporary%20internet%20files/content.outlook/j6arrcw2/sears%20rs%20cotton%20blanekt%20commitment%2020140523.xls'#$''.$i$9"</definedName>
    <definedName name="corn_2">"'file://192.168.20.8/beyond%20basic/users/yuette.zhang/appdata/local/microsoft/windows/temporary%20internet%20files/content.outlook/j6arrcw2/sears%20rs%20cotton%20blanekt%20commitment%2020140523.xls'#$''.$i$9"</definedName>
    <definedName name="CostCol">"'file://172.16.4.11/jla%20sh/users/150863.twmpc083/appdata/local/microsoft/windows/temporary%20internet%20files/content.outlook/7s7yezrg/market%20week%20quotation%20sheeet/shopko%20mink%20to%20sherpa%20blanket%20commitment%2020140331.xls'#$''.$f$37"</definedName>
    <definedName name="CostCol_2">"'file://192.168.20.8/beyond%20basic/users/yuette.zhang/appdata/local/microsoft/windows/temporary%20internet%20files/content.outlook/j6arrcw2/shopko%20mink%20to%20sherpa%20blanket%20commitment%2020140331.xls'#$''.$f$37"</definedName>
    <definedName name="COSTJ">#REF!</definedName>
    <definedName name="COSTK">#REF!</definedName>
    <definedName name="COSTL">#REF!</definedName>
    <definedName name="COSTM">#REF!</definedName>
    <definedName name="COSTN">#REF!</definedName>
    <definedName name="COSTO">#REF!</definedName>
    <definedName name="COSTP">#REF!</definedName>
    <definedName name="COSTQ">#REF!</definedName>
    <definedName name="COSTR">#REF!</definedName>
    <definedName name="COSTS">#REF!</definedName>
    <definedName name="COSTT">#REF!</definedName>
    <definedName name="COSTU">#REF!</definedName>
    <definedName name="COSTV">#REF!</definedName>
    <definedName name="COSTW">#REF!</definedName>
    <definedName name="countries">'[2]other data'!$I$3:$I$249</definedName>
    <definedName name="crs">'[10]SUBCATS INTERNAL USE'!$A$3:$C$1000</definedName>
    <definedName name="Cycle">[6]Lists!$E$6:$E$30</definedName>
    <definedName name="datasl">"'file://172.16.4.11/jla%20sh/users/yuette.zhang/appdata/local/microsoft/windows/temporary%20internet%20files/content.outlook/j6arrcw2/sears%20rs%20cotton%20blanekt%20commitment%2020140523.xls'#$''.$j$10"</definedName>
    <definedName name="datasl_2">"'file://192.168.20.8/beyond%20basic/users/yuette.zhang/appdata/local/microsoft/windows/temporary%20internet%20files/content.outlook/j6arrcw2/sears%20rs%20cotton%20blanekt%20commitment%2020140523.xls'#$''.$j$10"</definedName>
    <definedName name="datastore">"'file://172.16.4.11/jla%20sh/users/yuette.zhang/appdata/local/microsoft/windows/temporary%20internet%20files/content.outlook/j6arrcw2/sears%20rs%20cotton%20blanekt%20commitment%2020140523.xls'#$''.$b$2"</definedName>
    <definedName name="datastore_2">"'file://192.168.20.8/beyond%20basic/users/yuette.zhang/appdata/local/microsoft/windows/temporary%20internet%20files/content.outlook/j6arrcw2/sears%20rs%20cotton%20blanekt%20commitment%2020140523.xls'#$''.$b$2"</definedName>
    <definedName name="DATAZONE">"'file://172.16.4.11/jla%20sh/users/yuette.zhang/appdata/local/microsoft/windows/temporary%20internet%20files/content.outlook/j6arrcw2/sears%20rs%20cotton%20blanekt%20commitment%2020140523.xls'#$''.$b$2"</definedName>
    <definedName name="DATAZONE_2">"'file://192.168.20.8/beyond%20basic/users/yuette.zhang/appdata/local/microsoft/windows/temporary%20internet%20files/content.outlook/j6arrcw2/sears%20rs%20cotton%20blanekt%20commitment%2020140523.xls'#$''.$b$2"</definedName>
    <definedName name="DDEmsg">"'file://172.16.4.11/jla%20sh/users/150863.twmpc083/appdata/local/microsoft/windows/temporary%20internet%20files/content.outlook/7s7yezrg/market%20week%20quotation%20sheeet/shopko%20mink%20to%20sherpa%20blanket%20commitment%2020140331.xls'#$''.$z$29"</definedName>
    <definedName name="DDEmsg_2">"'file://192.168.20.8/beyond%20basic/users/yuette.zhang/appdata/local/microsoft/windows/temporary%20internet%20files/content.outlook/j6arrcw2/shopko%20mink%20to%20sherpa%20blanket%20commitment%2020140331.xls'#$''.$z$29"</definedName>
    <definedName name="dealPricing_Range">[4]Mapping!$AZ$2:$AZ$3</definedName>
    <definedName name="Decorative_Accessories">#REF!</definedName>
    <definedName name="Decorative_Pillows_Inserts_Covers">#REF!</definedName>
    <definedName name="del">'[10]SUBCATS INTERNAL USE'!$G$2:$H$512</definedName>
    <definedName name="DELETECLUSTERING">#REF!</definedName>
    <definedName name="DELETEITEMCOUNT">#REF!</definedName>
    <definedName name="DELETEITEMDETAIL">#REF!</definedName>
    <definedName name="DELETEMAININPUT">#REF!,#REF!,#REF!,#REF!,#REF!,#REF!</definedName>
    <definedName name="den">[6]Lists!$L$6:$L$29</definedName>
    <definedName name="Description1_Range">[4]Mapping!$AM$2:$AM$72</definedName>
    <definedName name="Description2_Range">[4]Mapping!$AN$2:$AN$84</definedName>
    <definedName name="DesignStrat">[11]Info!$F$3:$F$5</definedName>
    <definedName name="diffgrp">'[2]diff group head'!$A$2:$A$47</definedName>
    <definedName name="DIFFS">'[2]other data'!$AF$2:$AF$13</definedName>
    <definedName name="division">'[12]X-PORTS'!$K$4:$K$12</definedName>
    <definedName name="Division1">'[5]Hardline Drop down'!$A$5:$A$16</definedName>
    <definedName name="Down_Comforters">#REF!</definedName>
    <definedName name="Duvet_Covers">#REF!</definedName>
    <definedName name="Electrics">#REF!</definedName>
    <definedName name="Exchange_Rate">"'file://192.168.20.8/beyond%20basic/costing/wal-mart/wow%20sheeting/may%2024,%202012/wow%20-%20120524%20-%205k%20-%20fob%20-%2060x60-172x116%20-%20sateen%20weave%20-%20cotton.xls'#$costs.$j$11"</definedName>
    <definedName name="FASHION">[13]LIST!$E$2:$E$7</definedName>
    <definedName name="Feature1_Range">[4]Mapping!$AG$2:$AG$25</definedName>
    <definedName name="Feature10_Range">[14]Mapping!$AP$2:$AP$17</definedName>
    <definedName name="Feature2_Range">[4]Mapping!$AH$2:$AH$17</definedName>
    <definedName name="Feature3_Range">[4]Mapping!$AI$2:$AI$21</definedName>
    <definedName name="Feature4_Range">[4]Mapping!$AJ$2:$AJ$9</definedName>
    <definedName name="Feature5_Range">[4]Mapping!$AK$2:$AK$5</definedName>
    <definedName name="Feature6_Range">[4]Mapping!$AL$2:$AL$20</definedName>
    <definedName name="Feature7_Range">[14]Mapping!$AM$2:$AM$21</definedName>
    <definedName name="Feature8_Range">[14]Mapping!$AN$2:$AN$9</definedName>
    <definedName name="Feature9_Range">[14]Mapping!$AO$2:$AO$5</definedName>
    <definedName name="FIFRACompliance_Range">[4]Mapping!$L$2:$L$10</definedName>
    <definedName name="FIFRAExemption_Range">[4]Mapping!$N$2:$N$3</definedName>
    <definedName name="Flash">"'file://172.16.4.11/jla%20sh/users/yuette.zhang/appdata/local/microsoft/windows/temporary%20internet%20files/content.outlook/j6arrcw2/sears%20rs%20cotton%20blanekt%20commitment%2020140523.xls'#$''.$b$2"</definedName>
    <definedName name="Flash_2">"'file://192.168.20.8/beyond%20basic/users/yuette.zhang/appdata/local/microsoft/windows/temporary%20internet%20files/content.outlook/j6arrcw2/sears%20rs%20cotton%20blanekt%20commitment%2020140523.xls'#$''.$b$2"</definedName>
    <definedName name="foam">[7]Sheet1!$EC$2:$EC$3</definedName>
    <definedName name="FOBCostPerPiece">#REF!</definedName>
    <definedName name="FOBCostPerPiece_2">"'file://192.168.20.8/beyond%20basic/users/yuette.zhang/appdata/local/microsoft/windows/temporary%20internet%20files/content.outlook/j6arrcw2/shopko%20mink%20to%20sherpa%20blanket%20commitment%2020140331.xls'#$''.$f$25"</definedName>
    <definedName name="freight">'[2]other data'!$AC$3:$AC$14</definedName>
    <definedName name="gen_nontxtl_UOM_Range">[4]Mapping!$Z$2:$Z$11</definedName>
    <definedName name="gen_txtl_permlbl_careinstr_Range">[4]Mapping!$V$2:$V$9</definedName>
    <definedName name="gen_txtl_permlbl_fabrcont_Range">[4]Mapping!$X$2:$X$12</definedName>
    <definedName name="gen_txtl_permlbl_vendinfo_Range">[4]Mapping!$T$2:$T$8</definedName>
    <definedName name="gridActPctRow">"'file://172.16.4.11/jla%20sh/users/150863.twmpc083/appdata/local/microsoft/windows/temporary%20internet%20files/content.outlook/7s7yezrg/market%20week%20quotation%20sheeet/shopko%20mink%20to%20sherpa%20blanket%20commitment%2020140331.xls'#$''.$h$32"</definedName>
    <definedName name="gridActPctRow_2">"'file://192.168.20.8/beyond%20basic/users/yuette.zhang/appdata/local/microsoft/windows/temporary%20internet%20files/content.outlook/j6arrcw2/shopko%20mink%20to%20sherpa%20blanket%20commitment%2020140331.xls'#$''.$h$32"</definedName>
    <definedName name="gridActUnitsRow">"'file://172.16.4.11/jla%20sh/users/150863.twmpc083/appdata/local/microsoft/windows/temporary%20internet%20files/content.outlook/7s7yezrg/market%20week%20quotation%20sheeet/shopko%20mink%20to%20sherpa%20blanket%20commitment%2020140331.xls'#$''.$h$34"</definedName>
    <definedName name="gridActUnitsRow_2">"'file://192.168.20.8/beyond%20basic/users/yuette.zhang/appdata/local/microsoft/windows/temporary%20internet%20files/content.outlook/j6arrcw2/shopko%20mink%20to%20sherpa%20blanket%20commitment%2020140331.xls'#$''.$h$34"</definedName>
    <definedName name="gridRetailRow">"'file://172.16.4.11/jla%20sh/users/150863.twmpc083/appdata/local/microsoft/windows/temporary%20internet%20files/content.outlook/7s7yezrg/market%20week%20quotation%20sheeet/shopko%20mink%20to%20sherpa%20blanket%20commitment%2020140331.xls'#$''.$h$35"</definedName>
    <definedName name="gridRetailRow_2">"'file://192.168.20.8/beyond%20basic/users/yuette.zhang/appdata/local/microsoft/windows/temporary%20internet%20files/content.outlook/j6arrcw2/shopko%20mink%20to%20sherpa%20blanket%20commitment%2020140331.xls'#$''.$h$35"</definedName>
    <definedName name="gridTargetPctRow">"'file://172.16.4.11/jla%20sh/users/150863.twmpc083/appdata/local/microsoft/windows/temporary%20internet%20files/content.outlook/7s7yezrg/market%20week%20quotation%20sheeet/shopko%20mink%20to%20sherpa%20blanket%20commitment%2020140331.xls'#$''.$h$31"</definedName>
    <definedName name="gridTargetPctRow_2">"'file://192.168.20.8/beyond%20basic/users/yuette.zhang/appdata/local/microsoft/windows/temporary%20internet%20files/content.outlook/j6arrcw2/shopko%20mink%20to%20sherpa%20blanket%20commitment%2020140331.xls'#$''.$h$31"</definedName>
    <definedName name="gridTargetUnitsRow">"'file://172.16.4.11/jla%20sh/users/150863.twmpc083/appdata/local/microsoft/windows/temporary%20internet%20files/content.outlook/7s7yezrg/market%20week%20quotation%20sheeet/shopko%20mink%20to%20sherpa%20blanket%20commitment%2020140331.xls'#$''.$h$33"</definedName>
    <definedName name="gridTargetUnitsRow_2">"'file://192.168.20.8/beyond%20basic/users/yuette.zhang/appdata/local/microsoft/windows/temporary%20internet%20files/content.outlook/j6arrcw2/shopko%20mink%20to%20sherpa%20blanket%20commitment%2020140331.xls'#$''.$h$33"</definedName>
    <definedName name="HANGER">[2]hangers!$B$3:$B$42</definedName>
    <definedName name="hanger2">[2]hangers!$G$3:$G$42</definedName>
    <definedName name="Home_Décor">#REF!</definedName>
    <definedName name="Home_Décor.">#REF!</definedName>
    <definedName name="IMUJ">#REF!</definedName>
    <definedName name="IMUK">#REF!</definedName>
    <definedName name="IMUL">#REF!</definedName>
    <definedName name="IMUM">#REF!</definedName>
    <definedName name="IMUN">#REF!</definedName>
    <definedName name="IMUO">#REF!</definedName>
    <definedName name="IMUP">#REF!</definedName>
    <definedName name="IMUQ">#REF!</definedName>
    <definedName name="IMUR">#REF!</definedName>
    <definedName name="IMUS">#REF!</definedName>
    <definedName name="IMUT">#REF!</definedName>
    <definedName name="IMUU">#REF!</definedName>
    <definedName name="IMUV">#REF!</definedName>
    <definedName name="IMUW">#REF!</definedName>
    <definedName name="INITIALBUY">[13]LIST!$G$2:$G$7</definedName>
    <definedName name="KD">[7]Sheet1!$DS$2:$DS$2</definedName>
    <definedName name="Kids_Bath">#REF!</definedName>
    <definedName name="Kids_or_Teen">#REF!</definedName>
    <definedName name="LicensedProduct_Range">[4]Mapping!$AF$2:$AF$3</definedName>
    <definedName name="LIFESTYLE">[13]LIST!$C$2:$C$7</definedName>
    <definedName name="Lighting_or_Candleholders">#REF!</definedName>
    <definedName name="LOCALIZATION__PRICEPOINT">'[9]x-Lists'!$Z$2:$Z$4</definedName>
    <definedName name="LocJ">#REF!</definedName>
    <definedName name="LocK">#REF!</definedName>
    <definedName name="LocL">#REF!</definedName>
    <definedName name="LocM">#REF!</definedName>
    <definedName name="LocN">#REF!</definedName>
    <definedName name="LocO">#REF!</definedName>
    <definedName name="LocP">#REF!</definedName>
    <definedName name="LocQ">#REF!</definedName>
    <definedName name="LocR">#REF!</definedName>
    <definedName name="LocS">#REF!</definedName>
    <definedName name="LocT">#REF!</definedName>
    <definedName name="loctype">'[2]other data'!$BN$2:$BN$6</definedName>
    <definedName name="LocU">#REF!</definedName>
    <definedName name="LocV">#REF!</definedName>
    <definedName name="LocW">#REF!</definedName>
    <definedName name="lowpievelour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M">[7]Sheet1!$EA$2:$EA$3</definedName>
    <definedName name="Mattress_Pads_Full_Queen_King">#REF!</definedName>
    <definedName name="Mattress_Pads_Twin">#REF!</definedName>
    <definedName name="Mattress_Toppers_Full_Queen_King">#REF!</definedName>
    <definedName name="Mattress_Toppers_Twin">#REF!</definedName>
    <definedName name="MONTHORDER">"'file://172.16.4.11/jla%20sh/users/yuette.zhang/appdata/local/microsoft/windows/temporary%20internet%20files/content.outlook/j6arrcw2/sears%20rs%20cotton%20blanekt%20commitment%2020140523.xls'#$''.$a$1"</definedName>
    <definedName name="MONTHORDER_2">"'file://192.168.20.8/beyond%20basic/users/yuette.zhang/appdata/local/microsoft/windows/temporary%20internet%20files/content.outlook/j6arrcw2/sears%20rs%20cotton%20blanekt%20commitment%2020140523.xls'#$''.$a$1"</definedName>
    <definedName name="MONTHS">"'file://172.16.4.11/jla%20sh/users/yuette.zhang/appdata/local/microsoft/windows/temporary%20internet%20files/content.outlook/j6arrcw2/sears%20rs%20cotton%20blanekt%20commitment%2020140523.xls'#$''.$a$1"</definedName>
    <definedName name="MONTHS_2">"'file://192.168.20.8/beyond%20basic/users/yuette.zhang/appdata/local/microsoft/windows/temporary%20internet%20files/content.outlook/j6arrcw2/sears%20rs%20cotton%20blanekt%20commitment%2020140523.xls'#$''.$a$1"</definedName>
    <definedName name="newdata">"'file://172.16.4.11/jla%20sh/users/yuette.zhang/appdata/local/microsoft/windows/temporary%20internet%20files/content.outlook/j6arrcw2/sears%20rs%20cotton%20blanekt%20commitment%2020140523.xls'#$''.$b$2"</definedName>
    <definedName name="newdata_2">"'file://192.168.20.8/beyond%20basic/users/yuette.zhang/appdata/local/microsoft/windows/temporary%20internet%20files/content.outlook/j6arrcw2/sears%20rs%20cotton%20blanekt%20commitment%2020140523.xls'#$''.$b$2"</definedName>
    <definedName name="NEWDS">"'file://172.16.4.11/jla%20sh/users/yuette.zhang/appdata/local/microsoft/windows/temporary%20internet%20files/content.outlook/j6arrcw2/sears%20rs%20cotton%20blanekt%20commitment%2020140523.xls'#$''.$h$8"</definedName>
    <definedName name="NEWDS_2">"'file://192.168.20.8/beyond%20basic/users/yuette.zhang/appdata/local/microsoft/windows/temporary%20internet%20files/content.outlook/j6arrcw2/sears%20rs%20cotton%20blanekt%20commitment%2020140523.xls'#$''.$h$8"</definedName>
    <definedName name="newlist">"'file://172.16.4.11/jla%20sh/users/yuette.zhang/appdata/local/microsoft/windows/temporary%20internet%20files/content.outlook/j6arrcw2/sears%20rs%20cotton%20blanekt%20commitment%2020140523.xls'#$''.$h$8"</definedName>
    <definedName name="newlist_2">"'file://192.168.20.8/beyond%20basic/users/yuette.zhang/appdata/local/microsoft/windows/temporary%20internet%20files/content.outlook/j6arrcw2/sears%20rs%20cotton%20blanekt%20commitment%2020140523.xls'#$''.$h$8"</definedName>
    <definedName name="NEWSEARS">"'file://172.16.4.11/jla%20sh/users/yuette.zhang/appdata/local/microsoft/windows/temporary%20internet%20files/content.outlook/j6arrcw2/sears%20rs%20cotton%20blanekt%20commitment%2020140523.xls'#$''.$h$8"</definedName>
    <definedName name="NEWSEARS_2">"'file://192.168.20.8/beyond%20basic/users/yuette.zhang/appdata/local/microsoft/windows/temporary%20internet%20files/content.outlook/j6arrcw2/sears%20rs%20cotton%20blanekt%20commitment%2020140523.xls'#$''.$h$8"</definedName>
    <definedName name="NEXTMONTH">"'file://172.16.4.11/jla%20sh/users/yuette.zhang/appdata/local/microsoft/windows/temporary%20internet%20files/content.outlook/j6arrcw2/sears%20rs%20cotton%20blanekt%20commitment%2020140523.xls'#$''.$a$1"</definedName>
    <definedName name="NEXTMONTH_2">"'file://192.168.20.8/beyond%20basic/users/yuette.zhang/appdata/local/microsoft/windows/temporary%20internet%20files/content.outlook/j6arrcw2/sears%20rs%20cotton%20blanekt%20commitment%2020140523.xls'#$''.$a$1"</definedName>
    <definedName name="Non_Down_Comforters_Full_Queen_King">#REF!</definedName>
    <definedName name="Non_Down_Comforters_Twin">#REF!</definedName>
    <definedName name="NumberOfGroups">12</definedName>
    <definedName name="Ocol">"'file://172.16.4.11/jla%20sh/users/150863.twmpc083/appdata/local/microsoft/windows/temporary%20internet%20files/content.outlook/7s7yezrg/market%20week%20quotation%20sheeet/shopko%20mink%20to%20sherpa%20blanket%20commitment%2020140331.xls'#$''.$y$37"</definedName>
    <definedName name="Ocol_2">"'file://192.168.20.8/beyond%20basic/users/yuette.zhang/appdata/local/microsoft/windows/temporary%20internet%20files/content.outlook/j6arrcw2/shopko%20mink%20to%20sherpa%20blanket%20commitment%2020140331.xls'#$''.$y$37"</definedName>
    <definedName name="Office">'[5]Hardline Drop down'!$C$5:$C$21</definedName>
    <definedName name="ORDERTYPE">'[2]other data'!$AN$2:$AN$6</definedName>
    <definedName name="OTB">'[2]other data'!$R$2:$R$14</definedName>
    <definedName name="Outdoor">#REF!</definedName>
    <definedName name="OwnedCol">"'file://172.16.4.11/jla%20sh/users/150863.twmpc083/appdata/local/microsoft/windows/temporary%20internet%20files/content.outlook/7s7yezrg/market%20week%20quotation%20sheeet/shopko%20mink%20to%20sherpa%20blanket%20commitment%2020140331.xls'#$''.$g$37"</definedName>
    <definedName name="OwnedCol_2">"'file://192.168.20.8/beyond%20basic/users/yuette.zhang/appdata/local/microsoft/windows/temporary%20internet%20files/content.outlook/j6arrcw2/shopko%20mink%20to%20sherpa%20blanket%20commitment%2020140331.xls'#$''.$g$37"</definedName>
    <definedName name="PACK">[7]Sheet1!$EE$2:$EE$3</definedName>
    <definedName name="PackageType">'[3]1-Import Product Data Sheet'!$L$102:$L$131</definedName>
    <definedName name="PackCol">"'file://172.16.4.11/jla%20sh/users/150863.twmpc083/appdata/local/microsoft/windows/temporary%20internet%20files/content.outlook/7s7yezrg/market%20week%20quotation%20sheeet/shopko%20mink%20to%20sherpa%20blanket%20commitment%2020140331.xls'#$''.$h$37"</definedName>
    <definedName name="PackCol_2">"'file://192.168.20.8/beyond%20basic/users/yuette.zhang/appdata/local/microsoft/windows/temporary%20internet%20files/content.outlook/j6arrcw2/shopko%20mink%20to%20sherpa%20blanket%20commitment%2020140331.xls'#$''.$h$37"</definedName>
    <definedName name="PDQList">'[3]1-Import Product Data Sheet'!$AR$1:$AR$24</definedName>
    <definedName name="Pet_Care">#REF!</definedName>
    <definedName name="Pillow_Shams">#REF!</definedName>
    <definedName name="Pillowcases">#REF!</definedName>
    <definedName name="PkgFormat">[11]Info!$E$2:$E$49</definedName>
    <definedName name="po_type">'[2]other data'!$AU$2:$AU$11</definedName>
    <definedName name="PORT_IFF">[15]a!$A$10:$B$35</definedName>
    <definedName name="ports">'[12]X-PORTS'!$D$4:$D$33</definedName>
    <definedName name="PortSeq">'[3]1-Import Product Data Sheet'!$U$2</definedName>
    <definedName name="PortSeqLCL">#REF!</definedName>
    <definedName name="PortSeqLCL_2">"'file://192.168.20.8/beyond%20basic/users/yuette.zhang/appdata/local/microsoft/windows/temporary%20internet%20files/content.outlook/j6arrcw2/shopko%20mink%20to%20sherpa%20blanket%20commitment%2020140331.xls'#$''.$ac$2"</definedName>
    <definedName name="POtype">#REF!</definedName>
    <definedName name="POtype_2">"'file://192.168.20.8/beyond%20basic/users/ying.gu/documents/ying/basic%20bedding/tuesday%20morning/02.07.13/%e5%b8%b8%e7%94%a8%e8%a1%a8%e6%a0%bc/12.24%20up/kl121224-cmfset-mink.xls'#$''.$a$1"</definedName>
    <definedName name="Preticketed_Range">[4]Mapping!$H$2:$H$3</definedName>
    <definedName name="PrevBuy">'[3]1-Import Product Data Sheet'!$AR$26:$AR$27</definedName>
    <definedName name="PRICE">[13]LIST!$B$2:$B$6</definedName>
    <definedName name="Prints">#REF!</definedName>
    <definedName name="ProfileDesc">"'file://172.16.4.11/jla%20sh/users/150863.twmpc083/appdata/local/microsoft/windows/temporary%20internet%20files/content.outlook/7s7yezrg/market%20week%20quotation%20sheeet/shopko%20mink%20to%20sherpa%20blanket%20commitment%2020140331.xls'#$''.$b$3"</definedName>
    <definedName name="ProfileDesc_2">"'file://192.168.20.8/beyond%20basic/users/yuette.zhang/appdata/local/microsoft/windows/temporary%20internet%20files/content.outlook/j6arrcw2/shopko%20mink%20to%20sherpa%20blanket%20commitment%2020140331.xls'#$''.$b$3"</definedName>
    <definedName name="QSFOB">[16]Q1!$C$38</definedName>
    <definedName name="QSFOB_2">"'file://192.168.20.8/beyond%20basic/slard%20-%20design/customs%20memo/master%20copy%20quote%20sheet%202.xls'#$q1.$c$38"</definedName>
    <definedName name="Quilts">#REF!</definedName>
    <definedName name="RateSeq">'[3]1-Import Product Data Sheet'!$X$2</definedName>
    <definedName name="retailAK_O_YN_Range">[4]Mapping!$AR$2:$AR$3</definedName>
    <definedName name="retailCA_O_YN_Range">[4]Mapping!$AV$2:$AV$3</definedName>
    <definedName name="retailHA_O_YN_Range">[4]Mapping!$AX$2:$AX$3</definedName>
    <definedName name="RETAILJ">#REF!</definedName>
    <definedName name="RETAILK">#REF!</definedName>
    <definedName name="RETAILL">#REF!</definedName>
    <definedName name="RETAILM">#REF!</definedName>
    <definedName name="RETAILN">#REF!</definedName>
    <definedName name="RETAILO">#REF!</definedName>
    <definedName name="RETAILP">#REF!</definedName>
    <definedName name="retailPR_O_YN_Range">[4]Mapping!$AT$2:$AT$3</definedName>
    <definedName name="RETAILQ">#REF!</definedName>
    <definedName name="RETAILR">#REF!</definedName>
    <definedName name="RETAILS">#REF!</definedName>
    <definedName name="RETAILT">#REF!</definedName>
    <definedName name="RETAILU">#REF!</definedName>
    <definedName name="retailUS_O_YN_Range">[4]Mapping!$AP$2:$AP$3</definedName>
    <definedName name="RETAILV">#REF!</definedName>
    <definedName name="RETAILW">#REF!</definedName>
    <definedName name="rngCustomCols">#REF!</definedName>
    <definedName name="rngRetailPrice">#REF!</definedName>
    <definedName name="rngSortRange">#REF!</definedName>
    <definedName name="RoutingDesc">'[10]DOMESTIC Worksheet'!$AG$3:$AG$12</definedName>
    <definedName name="runnum">'[2]other data'!$BI$2:$BI$18</definedName>
    <definedName name="scalenum">'[2]other data'!$BG$2:$BG$18</definedName>
    <definedName name="Season">'[5]Hardline Drop down'!$D$5:$D$15</definedName>
    <definedName name="Seasonal">#REF!</definedName>
    <definedName name="SellUnits_Range">[4]Mapping!$D$2:$D$53</definedName>
    <definedName name="Sheets_Full_Queen_King">#REF!</definedName>
    <definedName name="Sheets_Twin">#REF!</definedName>
    <definedName name="Shower_Curtains">#REF!</definedName>
    <definedName name="size1">#REF!</definedName>
    <definedName name="size1_2">"'file://192.168.20.8/beyond%20basic/users/yuette.zhang/appdata/local/microsoft/windows/temporary%20internet%20files/content.outlook/j6arrcw2/poolstock%20print%20mink%20throw%20commit%20131106%20(2).xls'#$''.$bz$6"</definedName>
    <definedName name="size1a">#REF!</definedName>
    <definedName name="size1a_2">"'file://192.168.20.8/beyond%20basic/users/yuette.zhang/appdata/local/microsoft/windows/temporary%20internet%20files/content.outlook/j6arrcw2/poolstock%20print%20mink%20throw%20commit%20131106%20(2).xls'#$''.$bz$1"</definedName>
    <definedName name="Slipcovers_Chair_Pads">#REF!</definedName>
    <definedName name="Slipcovers_Chair_Pads.">#REF!</definedName>
    <definedName name="SPECIAL">[2]comments!$B$3:$B$54</definedName>
    <definedName name="ssn_code">'[2]other data'!$AQ$2:$AQ$110</definedName>
    <definedName name="ssn_phase">'[2]other data'!$AS$2:$AS$83</definedName>
    <definedName name="StoreCount">"'file://172.16.4.11/jla%20sh/users/150863.twmpc083/appdata/local/microsoft/windows/temporary%20internet%20files/content.outlook/7s7yezrg/market%20week%20quotation%20sheeet/shopko%20mink%20to%20sherpa%20blanket%20commitment%2020140331.xls'#$''.$j$30"</definedName>
    <definedName name="StoreCount_2">"'file://192.168.20.8/beyond%20basic/users/yuette.zhang/appdata/local/microsoft/windows/temporary%20internet%20files/content.outlook/j6arrcw2/shopko%20mink%20to%20sherpa%20blanket%20commitment%2020140331.xls'#$''.$j$30"</definedName>
    <definedName name="StoreGrid0">"'file://172.16.4.11/jla%20sh/users/150863.twmpc083/appdata/local/microsoft/windows/temporary%20internet%20files/content.outlook/7s7yezrg/market%20week%20quotation%20sheeet/shopko%20mink%20to%20sherpa%20blanket%20commitment%2020140331.xls'#$''.$k$2"</definedName>
    <definedName name="StoreGrid0_2">"'file://192.168.20.8/beyond%20basic/users/yuette.zhang/appdata/local/microsoft/windows/temporary%20internet%20files/content.outlook/j6arrcw2/shopko%20mink%20to%20sherpa%20blanket%20commitment%2020140331.xls'#$''.$k$2"</definedName>
    <definedName name="stuff">"'file://172.16.4.11/jla%20sh/users/yuette.zhang/appdata/local/microsoft/windows/temporary%20internet%20files/content.outlook/j6arrcw2/sears%20rs%20cotton%20blanekt%20commitment%2020140523.xls'#$''.$r$18"</definedName>
    <definedName name="stuff_2">"'file://192.168.20.8/beyond%20basic/users/yuette.zhang/appdata/local/microsoft/windows/temporary%20internet%20files/content.outlook/j6arrcw2/sears%20rs%20cotton%20blanekt%20commitment%2020140523.xls'#$''.$r$18"</definedName>
    <definedName name="suggestedMessage_Range">[4]Mapping!$BB$2:$BB$3</definedName>
    <definedName name="SUPPLIER">'[2]vendor info'!$A$4:$A$400</definedName>
    <definedName name="TargetCol">"'file://172.16.4.11/jla%20sh/users/150863.twmpc083/appdata/local/microsoft/windows/temporary%20internet%20files/content.outlook/7s7yezrg/market%20week%20quotation%20sheeet/shopko%20mink%20to%20sherpa%20blanket%20commitment%2020140331.xls'#$''.$z$37"</definedName>
    <definedName name="TargetCol_2">"'file://192.168.20.8/beyond%20basic/users/yuette.zhang/appdata/local/microsoft/windows/temporary%20internet%20files/content.outlook/j6arrcw2/shopko%20mink%20to%20sherpa%20blanket%20commitment%2020140331.xls'#$''.$z$37"</definedName>
    <definedName name="TBJ">'[2]other data'!$AK$2:$AK$10</definedName>
    <definedName name="TERMS">'[2]other data'!$P$2:$P$7</definedName>
    <definedName name="THEME">'[9]x-Lists'!$AQ$2:$AQ$12</definedName>
    <definedName name="TICKET">[2]tickets!$B$3:$B$27</definedName>
    <definedName name="ticket2">[2]tickets!$G$3:$G$27</definedName>
    <definedName name="TotalCostValue">"'file://172.16.4.11/jla%20sh/users/150863.twmpc083/appdata/local/microsoft/windows/temporary%20internet%20files/content.outlook/7s7yezrg/market%20week%20quotation%20sheeet/shopko%20mink%20to%20sherpa%20blanket%20commitment%2020140331.xls'#$''.$b$32"</definedName>
    <definedName name="TotalCostValue_2">"'file://192.168.20.8/beyond%20basic/users/yuette.zhang/appdata/local/microsoft/windows/temporary%20internet%20files/content.outlook/j6arrcw2/shopko%20mink%20to%20sherpa%20blanket%20commitment%2020140331.xls'#$''.$b$32"</definedName>
    <definedName name="TotalMarkup">"'file://172.16.4.11/jla%20sh/users/150863.twmpc083/appdata/local/microsoft/windows/temporary%20internet%20files/content.outlook/7s7yezrg/market%20week%20quotation%20sheeet/shopko%20mink%20to%20sherpa%20blanket%20commitment%2020140331.xls'#$''.$b$34"</definedName>
    <definedName name="TotalMarkup_2">"'file://192.168.20.8/beyond%20basic/users/yuette.zhang/appdata/local/microsoft/windows/temporary%20internet%20files/content.outlook/j6arrcw2/shopko%20mink%20to%20sherpa%20blanket%20commitment%2020140331.xls'#$''.$b$34"</definedName>
    <definedName name="TotalRetailValue">"'file://172.16.4.11/jla%20sh/users/150863.twmpc083/appdata/local/microsoft/windows/temporary%20internet%20files/content.outlook/7s7yezrg/market%20week%20quotation%20sheeet/shopko%20mink%20to%20sherpa%20blanket%20commitment%2020140331.xls'#$''.$b$31"</definedName>
    <definedName name="TotalRetailValue_2">"'file://192.168.20.8/beyond%20basic/users/yuette.zhang/appdata/local/microsoft/windows/temporary%20internet%20files/content.outlook/j6arrcw2/shopko%20mink%20to%20sherpa%20blanket%20commitment%2020140331.xls'#$''.$b$31"</definedName>
    <definedName name="TOTALS">"'file://172.16.4.11/jla%20sh/users/yuette.zhang/appdata/local/microsoft/windows/temporary%20internet%20files/content.outlook/j6arrcw2/sears%20rs%20cotton%20blanekt%20commitment%2020140523.xls'#$''.$a$1"</definedName>
    <definedName name="TOTALS_2">"'file://192.168.20.8/beyond%20basic/users/yuette.zhang/appdata/local/microsoft/windows/temporary%20internet%20files/content.outlook/j6arrcw2/sears%20rs%20cotton%20blanekt%20commitment%2020140523.xls'#$''.$a$1"</definedName>
    <definedName name="TotalUnits">"'file://172.16.4.11/jla%20sh/users/150863.twmpc083/appdata/local/microsoft/windows/temporary%20internet%20files/content.outlook/7s7yezrg/market%20week%20quotation%20sheeet/shopko%20mink%20to%20sherpa%20blanket%20commitment%2020140331.xls'#$''.$j$34"</definedName>
    <definedName name="TotalUnits_2">"'file://192.168.20.8/beyond%20basic/users/yuette.zhang/appdata/local/microsoft/windows/temporary%20internet%20files/content.outlook/j6arrcw2/shopko%20mink%20to%20sherpa%20blanket%20commitment%2020140331.xls'#$''.$j$34"</definedName>
    <definedName name="totalUnitsCol">"'file://172.16.4.11/jla%20sh/users/150863.twmpc083/appdata/local/microsoft/windows/temporary%20internet%20files/content.outlook/7s7yezrg/market%20week%20quotation%20sheeet/shopko%20mink%20to%20sherpa%20blanket%20commitment%2020140331.xls'#$''.$j$37"</definedName>
    <definedName name="totalUnitsCol_2">"'file://192.168.20.8/beyond%20basic/users/yuette.zhang/appdata/local/microsoft/windows/temporary%20internet%20files/content.outlook/j6arrcw2/shopko%20mink%20to%20sherpa%20blanket%20commitment%2020140331.xls'#$''.$j$37"</definedName>
    <definedName name="Towels_Bath_Sheets">#REF!</definedName>
    <definedName name="TREATMENT">'[9]x-Lists'!$AR$2:$AR$23</definedName>
    <definedName name="UDA3A">'[2]other data'!$AY$2:$AY$4</definedName>
    <definedName name="UDA3B">'[2]other data'!$AZ$2:$AZ$6</definedName>
    <definedName name="UNIT">[7]Sheet1!$EF$2:$EF$3</definedName>
    <definedName name="UNITSJ">#REF!</definedName>
    <definedName name="UNITSK">#REF!</definedName>
    <definedName name="UNITSL">#REF!</definedName>
    <definedName name="UNITSM">#REF!</definedName>
    <definedName name="UNITSN">#REF!</definedName>
    <definedName name="UNITSO">#REF!</definedName>
    <definedName name="UNITSP">#REF!</definedName>
    <definedName name="UNITSQ">#REF!</definedName>
    <definedName name="UNITSR">#REF!</definedName>
    <definedName name="UNITSS">#REF!</definedName>
    <definedName name="UNITST">#REF!</definedName>
    <definedName name="UNITSU">#REF!</definedName>
    <definedName name="UNITSV">#REF!</definedName>
    <definedName name="UNITSW">#REF!</definedName>
    <definedName name="upc">'[2]other data'!$AH$2:$AH$10</definedName>
    <definedName name="UPC1A">'[2]other data'!$BD$2:$BD$5</definedName>
    <definedName name="UPC2A">'[2]other data'!$BF$2:$BF$5</definedName>
    <definedName name="Upload">'[5]Hardline Drop down'!$E$5</definedName>
    <definedName name="User1Col">"'file://172.16.4.11/jla%20sh/users/150863.twmpc083/appdata/local/microsoft/windows/temporary%20internet%20files/content.outlook/7s7yezrg/market%20week%20quotation%20sheeet/shopko%20mink%20to%20sherpa%20blanket%20commitment%2020140331.xls'#$''.$d$37"</definedName>
    <definedName name="User1Col_2">"'file://192.168.20.8/beyond%20basic/users/yuette.zhang/appdata/local/microsoft/windows/temporary%20internet%20files/content.outlook/j6arrcw2/shopko%20mink%20to%20sherpa%20blanket%20commitment%2020140331.xls'#$''.$d$37"</definedName>
    <definedName name="User3Col">"'file://172.16.4.11/jla%20sh/users/150863.twmpc083/appdata/local/microsoft/windows/temporary%20internet%20files/content.outlook/7s7yezrg/market%20week%20quotation%20sheeet/shopko%20mink%20to%20sherpa%20blanket%20commitment%2020140331.xls'#$''.$e$37"</definedName>
    <definedName name="User3Col_2">"'file://192.168.20.8/beyond%20basic/users/yuette.zhang/appdata/local/microsoft/windows/temporary%20internet%20files/content.outlook/j6arrcw2/shopko%20mink%20to%20sherpa%20blanket%20commitment%2020140331.xls'#$''.$e$37"</definedName>
    <definedName name="USPORTS">'[12]X-PORTS'!$I$5:$I$7</definedName>
    <definedName name="VendorType">'[5]Hardline Drop down'!$F$5:$F$8</definedName>
    <definedName name="VGAssign">"'file://172.16.4.11/jla%20sh/users/yuette.zhang/appdata/local/microsoft/windows/temporary%20internet%20files/content.outlook/j6arrcw2/sears%20rs%20cotton%20blanekt%20commitment%2020140523.xls'#$''.$b$2"</definedName>
    <definedName name="VGAssign_2">"'file://192.168.20.8/beyond%20basic/users/yuette.zhang/appdata/local/microsoft/windows/temporary%20internet%20files/content.outlook/j6arrcw2/sears%20rs%20cotton%20blanekt%20commitment%2020140523.xls'#$''.$b$2"</definedName>
    <definedName name="WAREHOUSE">'[2]other data'!$BL$2:$BL$24</definedName>
    <definedName name="Window_Treatments_Hardware_Accessories">#REF!</definedName>
    <definedName name="Window_Treatments_Hardware_Accessories.">#REF!</definedName>
    <definedName name="wood">[7]Sheet1!$EG$2:$EG$3</definedName>
    <definedName name="World1">[6]Lists!$H$6:$H$29</definedName>
    <definedName name="wvu.MARK.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1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2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3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4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5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YNE">'[2]other data'!$BB$2:$BB$5</definedName>
    <definedName name="YNES">'[2]other data'!$BR$2:$BR$6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G2" i="8" l="1"/>
  <c r="AG5" i="8"/>
  <c r="AG4" i="8"/>
  <c r="AG3" i="8"/>
  <c r="BA3" i="8" l="1"/>
  <c r="BA4" i="8"/>
  <c r="BA5" i="8"/>
  <c r="BA2" i="8"/>
  <c r="BD5" i="8"/>
  <c r="AU5" i="8"/>
  <c r="AR5" i="8"/>
  <c r="AO5" i="8"/>
  <c r="AM5" i="8"/>
  <c r="AK5" i="8"/>
  <c r="AH5" i="8"/>
  <c r="AB5" i="8"/>
  <c r="AC5" i="8" s="1"/>
  <c r="AE5" i="8" s="1"/>
  <c r="S5" i="8"/>
  <c r="BD4" i="8"/>
  <c r="AU4" i="8"/>
  <c r="AR4" i="8"/>
  <c r="AO4" i="8"/>
  <c r="AM4" i="8"/>
  <c r="AK4" i="8"/>
  <c r="AH4" i="8"/>
  <c r="AB4" i="8"/>
  <c r="AC4" i="8" s="1"/>
  <c r="AE4" i="8" s="1"/>
  <c r="S4" i="8"/>
  <c r="BD3" i="8"/>
  <c r="AU3" i="8"/>
  <c r="AR3" i="8"/>
  <c r="AO3" i="8"/>
  <c r="AM3" i="8"/>
  <c r="AK3" i="8"/>
  <c r="AH3" i="8"/>
  <c r="AB3" i="8"/>
  <c r="AC3" i="8" s="1"/>
  <c r="AE3" i="8" s="1"/>
  <c r="S3" i="8"/>
  <c r="BD2" i="8"/>
  <c r="AU2" i="8"/>
  <c r="AR2" i="8"/>
  <c r="AO2" i="8"/>
  <c r="AM2" i="8"/>
  <c r="AK2" i="8"/>
  <c r="AH2" i="8"/>
  <c r="AB2" i="8"/>
  <c r="AC2" i="8" s="1"/>
  <c r="AE2" i="8" s="1"/>
  <c r="S2" i="8"/>
  <c r="AI4" i="8" l="1"/>
  <c r="AV2" i="8"/>
  <c r="AI3" i="8"/>
  <c r="AI5" i="8"/>
  <c r="AV5" i="8"/>
  <c r="AV4" i="8"/>
  <c r="AV3" i="8"/>
  <c r="AI2" i="8"/>
  <c r="AW4" i="8" l="1"/>
  <c r="AX4" i="8" s="1"/>
  <c r="BC4" i="8" s="1"/>
  <c r="AW3" i="8"/>
  <c r="AX3" i="8" s="1"/>
  <c r="BC3" i="8" s="1"/>
  <c r="AW2" i="8"/>
  <c r="AX2" i="8" s="1"/>
  <c r="BC2" i="8" s="1"/>
  <c r="AW5" i="8"/>
  <c r="AX5" i="8" s="1"/>
  <c r="BC5" i="8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S1" authorId="0" shapeId="0" xr:uid="{478E3E66-4792-4EE4-B704-39075AE1BBBB}">
      <text>
        <r>
          <rPr>
            <sz val="11"/>
            <rFont val="Calibri"/>
            <family val="2"/>
          </rPr>
          <t>[China RMB Cost]/[Exchange Rate]</t>
        </r>
      </text>
    </comment>
    <comment ref="AB1" authorId="0" shapeId="0" xr:uid="{51DC2FDA-839F-421B-9F8F-3FE69F25EB07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C1" authorId="0" shapeId="0" xr:uid="{7D18D5D4-D562-4FA5-82B8-FA663EB44749}">
      <text>
        <r>
          <rPr>
            <sz val="11"/>
            <rFont val="Calibri"/>
            <family val="2"/>
          </rPr>
          <t>65/[Cubic Meter per Carton]*[Case Pack]</t>
        </r>
      </text>
    </comment>
    <comment ref="AE1" authorId="0" shapeId="0" xr:uid="{E5F08BD1-2994-46B9-B7DE-37D392F0AAA4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H1" authorId="0" shapeId="0" xr:uid="{438F2F4C-DADF-4D52-8E9C-0EE76444F67D}">
      <text>
        <r>
          <rPr>
            <sz val="11"/>
            <rFont val="Calibri"/>
            <family val="2"/>
          </rPr>
          <t>[FOB Cost $ (Value)]*[Duty Rate]</t>
        </r>
      </text>
    </comment>
    <comment ref="AI1" authorId="0" shapeId="0" xr:uid="{B4A1DAC6-D0CA-4E5E-BF63-C3CEB2DF5C88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K1" authorId="0" shapeId="0" xr:uid="{64D80515-8660-49EE-840E-67AED0D87C67}">
      <text>
        <r>
          <rPr>
            <sz val="11"/>
            <rFont val="Calibri"/>
            <family val="2"/>
          </rPr>
          <t>[JLA FOB CA/GA Price Quote (Value)]*[DA %]</t>
        </r>
      </text>
    </comment>
    <comment ref="AM1" authorId="0" shapeId="0" xr:uid="{FD14D178-61AC-45C9-9E8A-C41741F15B03}">
      <text>
        <r>
          <rPr>
            <sz val="11"/>
            <rFont val="Calibri"/>
            <family val="2"/>
          </rPr>
          <t>[JLA FOB CA/GA Price Quote (Value)]*[General Load %]</t>
        </r>
      </text>
    </comment>
    <comment ref="AO1" authorId="0" shapeId="0" xr:uid="{3C007723-DFB6-4E1E-A509-B4AFAD5961F3}">
      <text>
        <r>
          <rPr>
            <sz val="11"/>
            <rFont val="Calibri"/>
            <family val="2"/>
          </rPr>
          <t>[JLA FOB CA/GA Price Quote (Value)]*[Warehouse Charge %]</t>
        </r>
      </text>
    </comment>
    <comment ref="AR1" authorId="0" shapeId="0" xr:uid="{FA1DBF95-EBC6-44C9-B7CD-DAA5F54EBFDE}">
      <text>
        <r>
          <rPr>
            <sz val="11"/>
            <rFont val="Calibri"/>
            <family val="2"/>
          </rPr>
          <t>[JLA FOB CA/GA Price Quote (Value)]*[Load 1 %]</t>
        </r>
      </text>
    </comment>
    <comment ref="AU1" authorId="0" shapeId="0" xr:uid="{4521745A-17CF-4637-968A-1ED9FD89DF6D}">
      <text>
        <r>
          <rPr>
            <sz val="11"/>
            <rFont val="Calibri"/>
            <family val="2"/>
          </rPr>
          <t>[JLA FOB CA/GA Price Quote (Value)]*[Load 2 %]</t>
        </r>
      </text>
    </comment>
    <comment ref="AV1" authorId="0" shapeId="0" xr:uid="{5824991B-1B5A-470D-BF6B-621A217785C1}">
      <text>
        <r>
          <rPr>
            <sz val="11"/>
            <rFont val="Calibri"/>
            <family val="2"/>
          </rPr>
          <t>[DA $]+[General Load $]+[Warehouse Charge $]+[Load 1 $ (Fashion)]+[Load 2 $ (Fashion)]</t>
        </r>
      </text>
    </comment>
    <comment ref="AW1" authorId="0" shapeId="0" xr:uid="{BA67C323-3104-4F2C-9D1B-CBCAFAF33299}">
      <text>
        <r>
          <rPr>
            <sz val="11"/>
            <rFont val="Calibri"/>
            <family val="2"/>
          </rPr>
          <t>[LDP Cost $]+[Total Load $]</t>
        </r>
      </text>
    </comment>
    <comment ref="AX1" authorId="0" shapeId="0" xr:uid="{8D8FAF86-4DB3-4399-AED5-5C9C5649FBF9}">
      <text>
        <r>
          <rPr>
            <sz val="11"/>
            <rFont val="Calibri"/>
            <family val="2"/>
          </rPr>
          <t>([JLA FOB CA/GA Price Quote (Value)]-[LDP Cost with Load $])/[JLA FOB CA/GA Price Quote (Value)]</t>
        </r>
      </text>
    </comment>
    <comment ref="BA1" authorId="0" shapeId="0" xr:uid="{E79FB07C-F420-43C7-B771-CA3DDB51C97D}">
      <text>
        <r>
          <rPr>
            <sz val="11"/>
            <rFont val="Calibri"/>
            <family val="2"/>
          </rPr>
          <t>([Suggested Retail Price]-[JLA FOB CA/GA Price Quote (Value)])/[Suggested Retail Price]</t>
        </r>
      </text>
    </comment>
    <comment ref="BC1" authorId="0" shapeId="0" xr:uid="{EBFB72F6-4E31-4829-B4D3-583149CB694F}">
      <text>
        <r>
          <rPr>
            <sz val="11"/>
            <rFont val="Calibri"/>
            <family val="2"/>
          </rPr>
          <t>[LDP Cost with Load $]*[Total Quantity]</t>
        </r>
      </text>
    </comment>
    <comment ref="BD1" authorId="0" shapeId="0" xr:uid="{B9FE1101-5000-4ECD-B76D-64AA6FFF36CA}">
      <text>
        <r>
          <rPr>
            <sz val="11"/>
            <rFont val="Calibri"/>
            <family val="2"/>
          </rPr>
          <t>[JLA FOB CA/GA Price Quote (Value)]*[Total Quantity]</t>
        </r>
      </text>
    </comment>
  </commentList>
</comments>
</file>

<file path=xl/sharedStrings.xml><?xml version="1.0" encoding="utf-8"?>
<sst xmlns="http://schemas.openxmlformats.org/spreadsheetml/2006/main" count="92" uniqueCount="71">
  <si>
    <t>Brand</t>
  </si>
  <si>
    <t>Package Type</t>
  </si>
  <si>
    <t>Licensor</t>
  </si>
  <si>
    <t>THROW</t>
  </si>
  <si>
    <t>Line No.</t>
  </si>
  <si>
    <t>Photo</t>
  </si>
  <si>
    <t>VIN/Art No.</t>
  </si>
  <si>
    <t>Pattern</t>
  </si>
  <si>
    <t>Item Description</t>
  </si>
  <si>
    <t>Fabrication</t>
  </si>
  <si>
    <t>Size/Spec.</t>
  </si>
  <si>
    <t>Color</t>
  </si>
  <si>
    <t>Customer Item#</t>
  </si>
  <si>
    <t>Item No.</t>
  </si>
  <si>
    <t>UPC</t>
  </si>
  <si>
    <t>China RMB Cost</t>
  </si>
  <si>
    <t>Exchange Rate</t>
  </si>
  <si>
    <t>FOB Cost $ (Formula)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</si>
  <si>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</si>
  <si>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</si>
  <si>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</si>
  <si>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</si>
  <si>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</si>
  <si>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</si>
  <si>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</si>
  <si>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</si>
  <si>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</si>
  <si>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</si>
  <si>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</si>
  <si>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</si>
  <si>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</si>
  <si>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</si>
  <si>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</si>
  <si>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</si>
  <si>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</si>
  <si>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</si>
  <si>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</si>
  <si>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</si>
  <si>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</si>
  <si>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Load 1</t>
  </si>
  <si>
    <t>Load 1 %</t>
  </si>
  <si>
    <t>Load 1 $</t>
  </si>
  <si>
    <t>Load 2</t>
  </si>
  <si>
    <t>Load 2 %</t>
  </si>
  <si>
    <t>Load 2 $</t>
  </si>
  <si>
    <t>Total Load $</t>
  </si>
  <si>
    <t>LDP Cost with Load $</t>
  </si>
  <si>
    <t>JLA LDP MU%</t>
  </si>
  <si>
    <t>JLA FOB CA/GA Price Quote (Value)</t>
  </si>
  <si>
    <t>Suggested Retail Price</t>
  </si>
  <si>
    <t>Total Quantity</t>
  </si>
  <si>
    <t>Total Cost</t>
  </si>
  <si>
    <t>Total Sales</t>
  </si>
  <si>
    <t>Product Category</t>
  </si>
  <si>
    <t>Description-Short</t>
  </si>
  <si>
    <t>Unit of Measure</t>
  </si>
  <si>
    <t>Retail Markup %</t>
  </si>
  <si>
    <t>Celestial Blue</t>
  </si>
  <si>
    <t>Natural /White</t>
  </si>
  <si>
    <t>Grey /Natural</t>
  </si>
  <si>
    <t>Coastal print</t>
  </si>
  <si>
    <t>Coastal embossed</t>
  </si>
  <si>
    <t>Printed GS Throw</t>
  </si>
  <si>
    <t>Solid embossed GS Throw</t>
  </si>
  <si>
    <t>Printed Coastal throw</t>
  </si>
  <si>
    <t>Embossed Coastal throw</t>
  </si>
  <si>
    <t>50x70"</t>
  </si>
  <si>
    <t>6301.40.0020</t>
  </si>
  <si>
    <t>COOP/AD</t>
  </si>
  <si>
    <t>350gsm printed glimmersoft plush, 1" folded edges; Packaging: ribbon insert, 4pcs/ctn</t>
  </si>
  <si>
    <r>
      <t xml:space="preserve">350gsm Solid </t>
    </r>
    <r>
      <rPr>
        <sz val="11"/>
        <color rgb="FFFF0000"/>
        <rFont val="Calibri"/>
        <family val="2"/>
      </rPr>
      <t>Embossed</t>
    </r>
    <r>
      <rPr>
        <sz val="11"/>
        <rFont val="Calibri"/>
        <family val="2"/>
      </rPr>
      <t xml:space="preserve"> Glimmersoft Plush 1" folded edges; Packaging: ribbon insert, 4pcs/ctn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</si>
</sst>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8">
    <numFmt numFmtId="176" formatCode="_(&quot;$&quot;* #,##0.00_);_(&quot;$&quot;* \(#,##0.00\);_(&quot;$&quot;* &quot;-&quot;??_);_(@_)"/>
    <numFmt numFmtId="177" formatCode="_(* #,##0.00_);_(* \(#,##0.00\);_(* &quot;-&quot;??_);_(@_)"/>
    <numFmt numFmtId="178" formatCode="&quot;$&quot;#,##0.00"/>
    <numFmt numFmtId="179" formatCode="[$¥-478]#,##0.00"/>
    <numFmt numFmtId="180" formatCode="0.0"/>
    <numFmt numFmtId="181" formatCode="0.000"/>
    <numFmt numFmtId="182" formatCode="0.0%"/>
    <numFmt numFmtId="183" formatCode="[$$-409]#,##0.000_ ;\-[$$-409]#,##0.000\ "/>
  </numFmts>
  <fonts count="16" x14ac:knownFonts="1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i/>
      <sz val="11"/>
      <name val="Calibri"/>
      <family val="2"/>
    </font>
    <font>
      <sz val="11"/>
      <color rgb="FFFF0000"/>
      <name val="Calibri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11"/>
      <color indexed="8"/>
      <name val="宋体"/>
      <family val="3"/>
      <charset val="134"/>
    </font>
    <font>
      <sz val="9"/>
      <name val="宋体"/>
      <family val="3"/>
      <charset val="134"/>
    </font>
    <font>
      <sz val="11"/>
      <name val="宋体"/>
      <family val="3"/>
      <charset val="134"/>
    </font>
    <font>
      <sz val="12"/>
      <name val="宋体"/>
      <family val="3"/>
      <charset val="134"/>
    </font>
    <font>
      <sz val="8"/>
      <color rgb="FF0000FF"/>
      <name val="Arial"/>
      <family val="2"/>
    </font>
    <font>
      <sz val="8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CC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0" fontId="3" fillId="0" borderId="0"/>
    <xf numFmtId="0" fontId="3" fillId="0" borderId="0"/>
    <xf numFmtId="0" fontId="3" fillId="0" borderId="0"/>
    <xf numFmtId="0" fontId="2" fillId="0" borderId="0"/>
    <xf numFmtId="17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8" fillId="0" borderId="0"/>
    <xf numFmtId="0" fontId="9" fillId="0" borderId="0"/>
    <xf numFmtId="176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77" fontId="9" fillId="0" borderId="0" applyFont="0" applyFill="0" applyBorder="0" applyAlignment="0" applyProtection="0"/>
    <xf numFmtId="0" fontId="10" fillId="0" borderId="0">
      <alignment vertical="center"/>
    </xf>
    <xf numFmtId="0" fontId="3" fillId="0" borderId="0"/>
    <xf numFmtId="0" fontId="10" fillId="0" borderId="0">
      <alignment vertical="center"/>
    </xf>
    <xf numFmtId="183" fontId="12" fillId="0" borderId="0">
      <alignment vertical="center"/>
    </xf>
    <xf numFmtId="0" fontId="13" fillId="0" borderId="0"/>
  </cellStyleXfs>
  <cellXfs count="54">
    <xf numFmtId="0" fontId="0" fillId="0" borderId="0" xfId="0"/>
    <xf numFmtId="0" fontId="0" fillId="0" borderId="1" xfId="0" applyBorder="1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179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78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" fontId="0" fillId="0" borderId="1" xfId="0" applyNumberFormat="1" applyBorder="1" applyAlignment="1">
      <alignment wrapText="1"/>
    </xf>
    <xf numFmtId="178" fontId="0" fillId="0" borderId="1" xfId="0" applyNumberFormat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1" fillId="5" borderId="1" xfId="0" applyFont="1" applyFill="1" applyBorder="1" applyAlignment="1">
      <alignment horizontal="center" wrapText="1"/>
    </xf>
    <xf numFmtId="0" fontId="4" fillId="5" borderId="1" xfId="0" applyFont="1" applyFill="1" applyBorder="1" applyAlignment="1">
      <alignment horizontal="center" wrapText="1"/>
    </xf>
    <xf numFmtId="179" fontId="1" fillId="3" borderId="1" xfId="0" applyNumberFormat="1" applyFont="1" applyFill="1" applyBorder="1" applyAlignment="1">
      <alignment horizontal="center" wrapText="1"/>
    </xf>
    <xf numFmtId="2" fontId="1" fillId="3" borderId="1" xfId="0" applyNumberFormat="1" applyFont="1" applyFill="1" applyBorder="1" applyAlignment="1">
      <alignment horizontal="center" wrapText="1"/>
    </xf>
    <xf numFmtId="178" fontId="6" fillId="3" borderId="1" xfId="1" applyNumberFormat="1" applyFont="1" applyFill="1" applyBorder="1" applyAlignment="1">
      <alignment wrapText="1"/>
    </xf>
    <xf numFmtId="178" fontId="1" fillId="6" borderId="2" xfId="0" applyNumberFormat="1" applyFont="1" applyFill="1" applyBorder="1" applyAlignment="1">
      <alignment horizontal="center" wrapText="1"/>
    </xf>
    <xf numFmtId="178" fontId="1" fillId="3" borderId="1" xfId="0" applyNumberFormat="1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1" fontId="1" fillId="0" borderId="1" xfId="0" applyNumberFormat="1" applyFont="1" applyBorder="1" applyAlignment="1">
      <alignment horizontal="center" wrapText="1"/>
    </xf>
    <xf numFmtId="1" fontId="6" fillId="0" borderId="1" xfId="1" applyNumberFormat="1" applyFont="1" applyBorder="1" applyAlignment="1">
      <alignment wrapText="1"/>
    </xf>
    <xf numFmtId="178" fontId="6" fillId="0" borderId="1" xfId="1" applyNumberFormat="1" applyFont="1" applyBorder="1" applyAlignment="1">
      <alignment wrapText="1"/>
    </xf>
    <xf numFmtId="10" fontId="1" fillId="0" borderId="1" xfId="0" applyNumberFormat="1" applyFont="1" applyBorder="1" applyAlignment="1">
      <alignment horizontal="center" wrapText="1"/>
    </xf>
    <xf numFmtId="178" fontId="6" fillId="5" borderId="1" xfId="1" applyNumberFormat="1" applyFont="1" applyFill="1" applyBorder="1" applyAlignment="1">
      <alignment wrapText="1"/>
    </xf>
    <xf numFmtId="178" fontId="6" fillId="4" borderId="1" xfId="1" applyNumberFormat="1" applyFont="1" applyFill="1" applyBorder="1" applyAlignment="1">
      <alignment wrapText="1"/>
    </xf>
    <xf numFmtId="10" fontId="6" fillId="4" borderId="1" xfId="1" applyNumberFormat="1" applyFont="1" applyFill="1" applyBorder="1" applyAlignment="1">
      <alignment wrapText="1"/>
    </xf>
    <xf numFmtId="178" fontId="7" fillId="7" borderId="1" xfId="1" applyNumberFormat="1" applyFont="1" applyFill="1" applyBorder="1" applyAlignment="1">
      <alignment wrapText="1"/>
    </xf>
    <xf numFmtId="178" fontId="1" fillId="4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179" fontId="0" fillId="0" borderId="1" xfId="0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178" fontId="0" fillId="2" borderId="1" xfId="5" applyNumberFormat="1" applyFont="1" applyFill="1" applyBorder="1" applyAlignment="1">
      <alignment wrapText="1"/>
    </xf>
    <xf numFmtId="178" fontId="0" fillId="0" borderId="2" xfId="0" applyNumberFormat="1" applyBorder="1" applyAlignment="1">
      <alignment wrapText="1"/>
    </xf>
    <xf numFmtId="1" fontId="2" fillId="0" borderId="1" xfId="0" applyNumberFormat="1" applyFont="1" applyBorder="1" applyAlignment="1">
      <alignment wrapText="1"/>
    </xf>
    <xf numFmtId="1" fontId="0" fillId="2" borderId="1" xfId="0" applyNumberFormat="1" applyFill="1" applyBorder="1" applyAlignment="1">
      <alignment wrapText="1"/>
    </xf>
    <xf numFmtId="178" fontId="0" fillId="2" borderId="1" xfId="0" applyNumberFormat="1" applyFill="1" applyBorder="1" applyAlignment="1">
      <alignment wrapText="1"/>
    </xf>
    <xf numFmtId="10" fontId="0" fillId="0" borderId="1" xfId="0" applyNumberFormat="1" applyBorder="1" applyAlignment="1">
      <alignment wrapText="1"/>
    </xf>
    <xf numFmtId="178" fontId="0" fillId="2" borderId="3" xfId="0" applyNumberFormat="1" applyFill="1" applyBorder="1" applyAlignment="1">
      <alignment wrapText="1"/>
    </xf>
    <xf numFmtId="10" fontId="0" fillId="2" borderId="1" xfId="6" applyNumberFormat="1" applyFont="1" applyFill="1" applyBorder="1" applyAlignment="1">
      <alignment wrapText="1"/>
    </xf>
    <xf numFmtId="0" fontId="1" fillId="5" borderId="1" xfId="4" applyFont="1" applyFill="1" applyBorder="1" applyAlignment="1">
      <alignment horizontal="center" wrapText="1"/>
    </xf>
    <xf numFmtId="0" fontId="1" fillId="8" borderId="1" xfId="0" applyFont="1" applyFill="1" applyBorder="1" applyAlignment="1">
      <alignment horizontal="center" wrapText="1"/>
    </xf>
    <xf numFmtId="0" fontId="4" fillId="8" borderId="1" xfId="0" applyFont="1" applyFill="1" applyBorder="1" applyAlignment="1">
      <alignment horizontal="center" wrapText="1"/>
    </xf>
    <xf numFmtId="180" fontId="0" fillId="0" borderId="0" xfId="0" applyNumberFormat="1" applyAlignment="1">
      <alignment wrapText="1"/>
    </xf>
    <xf numFmtId="180" fontId="1" fillId="0" borderId="1" xfId="0" applyNumberFormat="1" applyFont="1" applyBorder="1" applyAlignment="1">
      <alignment horizontal="center" wrapText="1"/>
    </xf>
    <xf numFmtId="180" fontId="0" fillId="0" borderId="1" xfId="0" applyNumberFormat="1" applyBorder="1" applyAlignment="1">
      <alignment wrapText="1"/>
    </xf>
    <xf numFmtId="181" fontId="0" fillId="0" borderId="0" xfId="0" applyNumberFormat="1" applyAlignment="1">
      <alignment wrapText="1"/>
    </xf>
    <xf numFmtId="181" fontId="6" fillId="0" borderId="1" xfId="1" applyNumberFormat="1" applyFont="1" applyBorder="1" applyAlignment="1">
      <alignment wrapText="1"/>
    </xf>
    <xf numFmtId="181" fontId="0" fillId="2" borderId="1" xfId="0" applyNumberFormat="1" applyFill="1" applyBorder="1" applyAlignment="1">
      <alignment wrapText="1"/>
    </xf>
    <xf numFmtId="0" fontId="14" fillId="0" borderId="4" xfId="16" applyFont="1" applyBorder="1" applyAlignment="1">
      <alignment horizontal="center" wrapText="1"/>
    </xf>
    <xf numFmtId="182" fontId="15" fillId="0" borderId="4" xfId="6" applyNumberFormat="1" applyFont="1" applyFill="1" applyBorder="1" applyAlignment="1">
      <alignment horizontal="center" wrapText="1"/>
    </xf>
    <xf numFmtId="0" fontId="2" fillId="0" borderId="1" xfId="0" applyFont="1" applyBorder="1" applyAlignment="1">
      <alignment wrapText="1"/>
    </xf>
    <xf numFmtId="178" fontId="5" fillId="0" borderId="1" xfId="0" applyNumberFormat="1" applyFont="1" applyBorder="1" applyAlignment="1">
      <alignment wrapText="1"/>
    </xf>
  </cellXfs>
  <cellStyles count="17">
    <cellStyle name="Comma 2" xfId="11" xr:uid="{DC39E624-79EB-494E-8BED-CC833F30A515}"/>
    <cellStyle name="Currency 2" xfId="5" xr:uid="{2FAF1D55-D6CB-42D0-8B51-42EB00C03301}"/>
    <cellStyle name="Currency 3" xfId="9" xr:uid="{7019CD2E-1FFC-4F98-8CAE-3242B919715B}"/>
    <cellStyle name="Normal 2" xfId="4" xr:uid="{48B94C46-0AEB-498B-8577-219C43D37EB5}"/>
    <cellStyle name="Normal 2 18 2" xfId="1" xr:uid="{1BA08453-9F65-454B-A4A0-7177E70831F2}"/>
    <cellStyle name="Normal 2 2" xfId="8" xr:uid="{A0AC1E2C-B731-44B5-BB4A-A1B817182441}"/>
    <cellStyle name="Normal 27 5 2" xfId="12" xr:uid="{CE72473B-3EFF-471F-A2FF-BFC5B45F66FA}"/>
    <cellStyle name="Normal 3" xfId="7" xr:uid="{04AD7726-AEA3-4C81-A639-9BFF7935A505}"/>
    <cellStyle name="Normal 4" xfId="15" xr:uid="{61C15A3E-BF77-4A9C-905E-D63390DCF1A6}"/>
    <cellStyle name="Normal 52 4" xfId="14" xr:uid="{A7A0D6DF-452F-443B-8150-A6BA24137D5D}"/>
    <cellStyle name="Percent 2" xfId="6" xr:uid="{E70589B9-27E6-48C2-9E75-E5CCCEF28152}"/>
    <cellStyle name="Percent 3" xfId="10" xr:uid="{FBC5C3A6-F2F8-4750-9FB8-23BCC42929B2}"/>
    <cellStyle name="Style 1" xfId="3" xr:uid="{F4609D05-B161-47A5-8040-F8D4BA086F06}"/>
    <cellStyle name="常规" xfId="0" builtinId="0"/>
    <cellStyle name="常规_Stein Mart non-electric products 90206" xfId="16" xr:uid="{353ECE65-D0AC-4F90-A45D-35F65D1DD08F}"/>
    <cellStyle name="样式 1 2" xfId="2" xr:uid="{DC9B73B6-A1E9-48DB-83A0-64D6E1D16DDF}"/>
    <cellStyle name="样式 1 2 3 3" xfId="13" xr:uid="{EDA1C60A-400C-406B-9FC7-EEED56C7C965}"/>
  </cellStyles>
  <dxfs count="9"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top style="thin">
          <color theme="4"/>
        </top>
      </border>
    </dxf>
    <dxf>
      <border>
        <top style="thin">
          <color theme="4"/>
        </top>
      </border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i val="0"/>
        <color auto="1"/>
      </font>
      <fill>
        <patternFill patternType="solid">
          <fgColor theme="4"/>
          <bgColor theme="4" tint="0.79998168889431442"/>
        </patternFill>
      </fill>
    </dxf>
    <dxf>
      <font>
        <b/>
        <i val="0"/>
        <color theme="3" tint="-0.24994659260841701"/>
      </font>
      <fill>
        <patternFill patternType="none">
          <bgColor auto="1"/>
        </patternFill>
      </fill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Light16">
    <tableStyle name="MyTableStyleLightBlue" pivot="0" count="9" xr9:uid="{65FAD08A-89B8-4086-A2E6-8EF1974D7561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secondRowStripe" dxfId="2"/>
      <tableStyleElement type="firstColumnStripe" dxfId="1"/>
      <tableStyleElement type="secondColumn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1" Type="http://schemas.openxmlformats.org/officeDocument/2006/relationships/calcChain" Target="calcChain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567652</xdr:colOff>
      <xdr:row>1</xdr:row>
      <xdr:rowOff>48106</xdr:rowOff>
    </xdr:from>
    <xdr:to>
      <xdr:col>1</xdr:col>
      <xdr:colOff>476857</xdr:colOff>
      <xdr:row>1</xdr:row>
      <xdr:rowOff>808244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16D4F2F-10B5-43CC-8329-96AC2B8F29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7652" y="1289242"/>
          <a:ext cx="582690" cy="760138"/>
        </a:xfrm>
        <a:prstGeom prst="rect">
          <a:avLst/>
        </a:prstGeom>
      </xdr:spPr>
    </xdr:pic>
    <xdr:clientData/>
  </xdr:twoCellAnchor>
  <xdr:twoCellAnchor editAs="oneCell">
    <xdr:from>
      <xdr:col>0</xdr:col>
      <xdr:colOff>566688</xdr:colOff>
      <xdr:row>2</xdr:row>
      <xdr:rowOff>67349</xdr:rowOff>
    </xdr:from>
    <xdr:to>
      <xdr:col>1</xdr:col>
      <xdr:colOff>465699</xdr:colOff>
      <xdr:row>2</xdr:row>
      <xdr:rowOff>827487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3C1D330-47CB-4EFC-BEFF-82825E23B4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6688" y="2164773"/>
          <a:ext cx="572496" cy="760138"/>
        </a:xfrm>
        <a:prstGeom prst="rect">
          <a:avLst/>
        </a:prstGeom>
      </xdr:spPr>
    </xdr:pic>
    <xdr:clientData/>
  </xdr:twoCellAnchor>
  <xdr:twoCellAnchor editAs="oneCell">
    <xdr:from>
      <xdr:col>0</xdr:col>
      <xdr:colOff>579125</xdr:colOff>
      <xdr:row>4</xdr:row>
      <xdr:rowOff>54909</xdr:rowOff>
    </xdr:from>
    <xdr:to>
      <xdr:col>1</xdr:col>
      <xdr:colOff>480425</xdr:colOff>
      <xdr:row>4</xdr:row>
      <xdr:rowOff>808182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423A69F-3E5D-4E10-8E70-B9CB688A80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79125" y="3864909"/>
          <a:ext cx="574785" cy="753273"/>
        </a:xfrm>
        <a:prstGeom prst="rect">
          <a:avLst/>
        </a:prstGeom>
      </xdr:spPr>
    </xdr:pic>
    <xdr:clientData/>
  </xdr:twoCellAnchor>
  <xdr:twoCellAnchor editAs="oneCell">
    <xdr:from>
      <xdr:col>0</xdr:col>
      <xdr:colOff>572943</xdr:colOff>
      <xdr:row>3</xdr:row>
      <xdr:rowOff>67348</xdr:rowOff>
    </xdr:from>
    <xdr:to>
      <xdr:col>1</xdr:col>
      <xdr:colOff>479088</xdr:colOff>
      <xdr:row>3</xdr:row>
      <xdr:rowOff>840592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CDB9F072-744E-4FCF-A6D2-EF873A6D88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72943" y="3021060"/>
          <a:ext cx="579630" cy="77324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Volumes\D\&#26477;&#24030;&#29289;&#28304;\2022\&#20061;&#26376;\192.168.20.8\K\John\other_accounts\BBB\Decision%20making%20data%20support\Copy%20of%20ra%20research%20upspw%20(2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Volumes\D\&#26477;&#24030;&#29289;&#28304;\2022\&#20061;&#26376;\192.168.20.8\Documents%20and%20Settings\hongyinan\Local%20Settings\Temporary%20Internet%20Files\Content.Outlook\DUU8KCKH\down%20wrap%20spreadsheet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Users\DavidZhang\Desktop\Work\Hanssem\192.168.20.8\&#23478;&#32442;&#19968;&#37096;\Target\Target%20&#24320;&#21457;&#36164;&#26009;\Fall%2012%20development\D65%20Holiday\Line%20Plan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zhangjun/Local%20Settings/Temporary%20Internet%20Files/Content.Outlook/YD2T8D84/ee%20cold%20weather%20ex%206-28%20%207-26%20-30%209-27%202015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kathy.li/Local%20Settings/Temporary%20Internet%20Files/Content.Outlook/7E91LGYA/bombay%20minkberber%20ex%20china%207-1-14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Volumes\D\&#26477;&#24030;&#29289;&#28304;\2022\&#20061;&#26376;\192.168.20.8\Working%20Documents\JLA\BBB\BBB%20Robert%20Allen\RA%20Fall2010%20BBB%20Order\Anatole\BBB%20ANATOLE%20SET-UP%20ROBERT%20ALLEN%20FINAL%204.29.11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dingxiaoping\Local%20Settings\Temporary%20Internet%20Files\Content.IE5\K9AN0PEF\files\TARGET\FORMS\TARGET%20QUOTE%20SHEET%20FORMAT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Volumes\D\&#26477;&#24030;&#29289;&#28304;\2022\&#20061;&#26376;\192.168.20.8\SLard%20-%20Design\Customs%20Memo\Master%20Copy%20Quote%20Sheet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Volumes\D\&#26477;&#24030;&#29289;&#28304;\2022\&#20061;&#26376;\192.168.20.8\Users\ying.gu\AppData\Local\Microsoft\Windows\Temporary%20Internet%20Files\OLK784B\tex%20fleece%204-17-12%20(2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chenlihui\Local%20Settings\Temporary%20Internet%20Files\OLK9A\Import%20Product%20Data%20Sheet%204%20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6728BBD\BBB_BTC_Cozy%20soft_Item%20Set%20Up_20111222_EP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Users\DVD\AppData\Local\Microsoft\Windows\Temporary%20Internet%20Files\Content.Outlook\UNTFDTPU\ITP%20-%20SP%20PROMO%205PC%20COMF-2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chrissys\Local%20Settings\Temporary%20Internet%20Files\Content.Outlook\N7IN4LHD\PO%20Worksheet%20Matrix%20with%20Attribute%20Tab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joyce\customer\CS\CS%20stock%20list(ET)-08103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Code_M\Code_MG1\E4%20DOMESTICS\E4\26.%20E4%20Posting%20File\2025%20orders.xlsm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aellyns/Desktop/Copy%20of%20PO%20Worksheet%20Bundle16-Linens-Textiles-02_23_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low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BCATS INTERNAL USE"/>
      <sheetName val="DOMESTIC Worksheet"/>
    </sheetNames>
    <sheetDataSet>
      <sheetData sheetId="0" refreshError="1"/>
      <sheetData sheetId="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"/>
      <sheetName val="Business Review"/>
      <sheetName val="ID Line Plan"/>
      <sheetName val="Decorative Accessories"/>
      <sheetName val="MasterPlan"/>
      <sheetName val="Target.com"/>
      <sheetName val="Vendor Summary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-Cheat sheet"/>
      <sheetName val="EX 6-28"/>
      <sheetName val="EX 7-26"/>
      <sheetName val="EX 8-30"/>
      <sheetName val="EX 9-27"/>
      <sheetName val="X-VENDOR INSTRUCTIONS"/>
      <sheetName val="X-VENDOR SPEC PAGE"/>
      <sheetName val="X-VENDOR CTPAT"/>
      <sheetName val="X-VENDOR 10+2"/>
      <sheetName val="X-VENDOR GENERAL CONFORMITY"/>
      <sheetName val="X-LACY ACT"/>
      <sheetName val="X-LIST"/>
      <sheetName val="X-PORTS"/>
      <sheetName val="x-Lis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3">
          <cell r="C3" t="str">
            <v>CLASSIC</v>
          </cell>
        </row>
      </sheetData>
      <sheetData sheetId="12">
        <row r="4">
          <cell r="D4" t="str">
            <v>CHINA DALIAN - CNDLC</v>
          </cell>
          <cell r="K4" t="str">
            <v>COATS-1</v>
          </cell>
        </row>
        <row r="5">
          <cell r="D5" t="str">
            <v>CHINA FUZHOU - CNFOC</v>
          </cell>
          <cell r="I5" t="str">
            <v>USLAX</v>
          </cell>
          <cell r="K5" t="str">
            <v>SPORTS-2</v>
          </cell>
        </row>
        <row r="6">
          <cell r="D6" t="str">
            <v>CHINA HONG KONG - HKHKG</v>
          </cell>
          <cell r="I6" t="str">
            <v>USNYC</v>
          </cell>
          <cell r="K6" t="str">
            <v>KIDS-3</v>
          </cell>
        </row>
        <row r="7">
          <cell r="D7" t="str">
            <v>CHINA NINGBO - CNNGB</v>
          </cell>
          <cell r="K7" t="str">
            <v>MENS-4</v>
          </cell>
        </row>
        <row r="8">
          <cell r="D8" t="str">
            <v>CHINA QINGDAO - CNTAO</v>
          </cell>
          <cell r="K8" t="str">
            <v>ACCESS-5</v>
          </cell>
        </row>
        <row r="9">
          <cell r="D9" t="str">
            <v>CHINA SHANGHAI - CNSHA</v>
          </cell>
          <cell r="K9" t="str">
            <v>HOME-6</v>
          </cell>
        </row>
        <row r="10">
          <cell r="D10" t="str">
            <v>CHINA SHENZHEN - CNSZX</v>
          </cell>
          <cell r="K10" t="str">
            <v>YOUTH-7</v>
          </cell>
        </row>
        <row r="11">
          <cell r="D11" t="str">
            <v>CHINA TIANJIN / XINGANG - CNTSN</v>
          </cell>
          <cell r="K11" t="str">
            <v>OUTERWEAR-8</v>
          </cell>
        </row>
        <row r="12">
          <cell r="D12" t="str">
            <v>CHINA XIAMEN - CNXMN</v>
          </cell>
        </row>
        <row r="13">
          <cell r="D13" t="str">
            <v>CHINA YANTIAN - CNYTN</v>
          </cell>
        </row>
        <row r="14">
          <cell r="D14" t="str">
            <v>INDIA MUMBAI / NAVA SHEVA - INBOM</v>
          </cell>
        </row>
        <row r="15">
          <cell r="D15" t="str">
            <v xml:space="preserve"> </v>
          </cell>
        </row>
        <row r="16">
          <cell r="D16" t="str">
            <v>INDONESIA JAKARTA - IDOJA</v>
          </cell>
        </row>
        <row r="17">
          <cell r="D17" t="str">
            <v>INDONESIA SURABAYA - IDSUB</v>
          </cell>
        </row>
        <row r="18">
          <cell r="D18" t="str">
            <v xml:space="preserve"> </v>
          </cell>
        </row>
        <row r="19">
          <cell r="D19" t="str">
            <v>PAKISTAN KARACHI / PT QASIM - PKKHI</v>
          </cell>
        </row>
        <row r="20">
          <cell r="D20" t="str">
            <v xml:space="preserve"> </v>
          </cell>
        </row>
        <row r="21">
          <cell r="D21" t="str">
            <v>PHILIPPINES CEBU - PHCEB</v>
          </cell>
        </row>
        <row r="22">
          <cell r="D22" t="str">
            <v>PHILIPPINES MANILA - PHMNL</v>
          </cell>
        </row>
        <row r="23">
          <cell r="D23" t="str">
            <v xml:space="preserve"> </v>
          </cell>
        </row>
        <row r="24">
          <cell r="D24" t="str">
            <v>TAIWAN KAOHSIUNG - TWKHH</v>
          </cell>
        </row>
        <row r="25">
          <cell r="D25" t="str">
            <v>TAIWAN KEELUNG / TAOYUNG - TWKEL</v>
          </cell>
        </row>
        <row r="26">
          <cell r="D26" t="str">
            <v>TAIWAN TAICHUNG - TWTXG</v>
          </cell>
        </row>
        <row r="27">
          <cell r="D27" t="str">
            <v xml:space="preserve"> </v>
          </cell>
        </row>
        <row r="28">
          <cell r="D28" t="str">
            <v>THAILAND BANGKOK - THBKK</v>
          </cell>
        </row>
        <row r="29">
          <cell r="D29" t="str">
            <v>THAILAND LAEM CHABANG - THLCH</v>
          </cell>
        </row>
        <row r="30">
          <cell r="D30" t="str">
            <v xml:space="preserve"> </v>
          </cell>
        </row>
        <row r="31">
          <cell r="D31" t="str">
            <v>VIETNAM TAN CANG / CAI MEP - VNTCG</v>
          </cell>
        </row>
        <row r="32">
          <cell r="D32" t="str">
            <v>VIETNAM HAIPHONG - VNHPH</v>
          </cell>
        </row>
        <row r="33">
          <cell r="D33" t="str">
            <v>VIETNAM HO CHI MINH - VNSGN</v>
          </cell>
        </row>
      </sheetData>
      <sheetData sheetId="1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eat sheet"/>
      <sheetName val="MULTIPLE PACKS"/>
      <sheetName val="VENDOR INSTRUCTIONS"/>
      <sheetName val="VENDOR SPEC PAGE"/>
      <sheetName val="VENDOR CTPAT"/>
      <sheetName val="VENDOR 10+2"/>
      <sheetName val="VENDOR GENERAL CONFORMITY"/>
      <sheetName val="LACY ACT"/>
      <sheetName val="FISH &amp; WILDLIFE"/>
      <sheetName val="IFI"/>
      <sheetName val="LIST"/>
      <sheetName val="List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3">
          <cell r="B3" t="str">
            <v>GOOD</v>
          </cell>
          <cell r="C3" t="str">
            <v>CLASSIC</v>
          </cell>
          <cell r="E3" t="str">
            <v>DO NOT USE</v>
          </cell>
          <cell r="G3" t="str">
            <v>UP FRONT</v>
          </cell>
        </row>
        <row r="4">
          <cell r="B4" t="str">
            <v>BETTER</v>
          </cell>
          <cell r="C4" t="str">
            <v>URBAN</v>
          </cell>
          <cell r="G4" t="str">
            <v>CLOSEOUT</v>
          </cell>
        </row>
        <row r="5">
          <cell r="B5" t="str">
            <v>BEST</v>
          </cell>
          <cell r="C5" t="str">
            <v>CONTEMPORARY</v>
          </cell>
          <cell r="G5" t="str">
            <v>REPLENISHMENT</v>
          </cell>
        </row>
        <row r="6">
          <cell r="C6" t="str">
            <v>UPDATED</v>
          </cell>
          <cell r="G6" t="str">
            <v>PACK &amp; HOLD</v>
          </cell>
        </row>
        <row r="7">
          <cell r="G7" t="str">
            <v>PRODUCTION</v>
          </cell>
        </row>
      </sheetData>
      <sheetData sheetId="1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pping"/>
    </sheetNames>
    <sheetDataSet>
      <sheetData sheetId="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  <sheetName val="Mapping"/>
      <sheetName val="X-PORTS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ther data"/>
      <sheetName val="diff group head"/>
      <sheetName val="hangers"/>
      <sheetName val="comments"/>
      <sheetName val="vendor info"/>
      <sheetName val="ticke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>
        <row r="1">
          <cell r="AR1" t="str">
            <v xml:space="preserve">•PDQ-6 RFP – 6" shelf PDQ w/reinforced Front Panel </v>
          </cell>
        </row>
        <row r="2">
          <cell r="U2">
            <v>23</v>
          </cell>
          <cell r="X2">
            <v>3</v>
          </cell>
          <cell r="AR2" t="str">
            <v>•PDQ-6 RFP+C – 6" shelf PDQ w/reinforced Front Panel + Cover</v>
          </cell>
        </row>
        <row r="3">
          <cell r="AR3" t="str">
            <v xml:space="preserve">•PDQ-12 RFP – 12" shelf PDQ w/reinforced Front Panel </v>
          </cell>
        </row>
        <row r="4">
          <cell r="AR4" t="str">
            <v>•PDQ-12 RFP+C – 12" shelf PDQ w/reinforced Front Panel  + Cover</v>
          </cell>
        </row>
        <row r="5">
          <cell r="AR5" t="str">
            <v xml:space="preserve">•PDQ-24 RFP – 24" shelf PDQ w/reinforced Front Panel </v>
          </cell>
        </row>
        <row r="6">
          <cell r="AR6" t="str">
            <v>•PDQ-24 RFP+C – 24" shelf PDQ w/reinforced Front Panel + Cover</v>
          </cell>
        </row>
        <row r="7">
          <cell r="AR7" t="str">
            <v>•PDQ RFP – OTHER SIZE shelf PDQ w/reinforced Front Panel - Please specify size in "Notes for Job Ticket" column shel</v>
          </cell>
        </row>
        <row r="8">
          <cell r="AR8" t="str">
            <v>•PDQ RFP+C – OTHER SIZE shelf PDQ w/reinforced Front Panel + Cover - Please specify size in "Notes for Job Ticket" column shel</v>
          </cell>
        </row>
        <row r="9">
          <cell r="AR9" t="str">
            <v xml:space="preserve">•PDQ-6 RFSP – 6" shelf PDQ w/reinforced Front and Side Panel </v>
          </cell>
        </row>
        <row r="10">
          <cell r="AR10" t="str">
            <v>•PDQ-6 RFSP+C – 6" shelf PDQ w/reinforced Front and Side Panel + Cover</v>
          </cell>
        </row>
        <row r="11">
          <cell r="AR11" t="str">
            <v xml:space="preserve">•PDQ-12 RFSP – 12" shelf PDQ w/reinforced Front and Side Panel </v>
          </cell>
        </row>
        <row r="12">
          <cell r="AR12" t="str">
            <v xml:space="preserve">•PDQ-12 RFSP+C – 12" shelf PDQ w/reinforced Front and Side Panel + Cover </v>
          </cell>
        </row>
        <row r="13">
          <cell r="AR13" t="str">
            <v xml:space="preserve">•PDQ-24 RFSP – 24" shelf PDQ w/reinforced Front and Side Panel </v>
          </cell>
        </row>
        <row r="14">
          <cell r="AR14" t="str">
            <v>•PDQ-24 RFSP+C – 24" shelf PDQ w/reinforced Front and Side Panel + Cover</v>
          </cell>
        </row>
        <row r="15">
          <cell r="AR15" t="str">
            <v>•PDQ RFSP – OTHER SIZE shelf PDQ w/reinforced Front and Side Panel - Please specify size in "Notes for Job Ticket" column shel</v>
          </cell>
        </row>
        <row r="16">
          <cell r="AR16" t="str">
            <v>•PDQ RFSP+C – OTHER SIZE shelf PDQ w/reinforced Front and Side Panel + Cover - Please specify size in "Notes for Job Ticket" column shel</v>
          </cell>
        </row>
        <row r="17">
          <cell r="AR17" t="str">
            <v xml:space="preserve">•PDQ-6 RHWFP – 6" shelf PDQ w/reinforced High Wall Front Panel </v>
          </cell>
        </row>
        <row r="18">
          <cell r="AR18" t="str">
            <v>•PDQ-6 RHWFP+C – 6" shelf PDQ w/reinforced High Wall Front Panel  + Cover</v>
          </cell>
        </row>
        <row r="19">
          <cell r="AR19" t="str">
            <v xml:space="preserve">•PDQ-12 RHWFP – 12" shelf PDQ w/reinforced High Wall Front Panel </v>
          </cell>
        </row>
        <row r="20">
          <cell r="AR20" t="str">
            <v>•PDQ-12 RHWFP+C – 12" shelf PDQ w/reinforced High Wall Front Panel  + Cover</v>
          </cell>
        </row>
        <row r="21">
          <cell r="AR21" t="str">
            <v>•PDQ-24 RHWFP – 24" shelf PDQ w/reinforced High Wall Front Panel</v>
          </cell>
        </row>
        <row r="22">
          <cell r="AR22" t="str">
            <v>•PDQ-24 RHWFP+C – 24" shelf PDQ w/reinforced High Wall Front Panel + Cover</v>
          </cell>
        </row>
        <row r="23">
          <cell r="AR23" t="str">
            <v>•PDQ RHWFP – OTHER SIZE shelf PDQ w/reinforced High Wall Front Panel - Please specify size in "Notes for Job Ticket" column shel</v>
          </cell>
        </row>
        <row r="24">
          <cell r="AR24" t="str">
            <v xml:space="preserve">•PDQ RHWFP+C – OTHER SIZE PDQ w/reinforced High Wall Front Panel  + Cover - Please specify size in "Notes for Job Ticket" column shelf </v>
          </cell>
        </row>
        <row r="26">
          <cell r="AR26" t="str">
            <v>yes</v>
          </cell>
        </row>
        <row r="27">
          <cell r="AR27" t="str">
            <v>no</v>
          </cell>
        </row>
        <row r="102">
          <cell r="L102" t="str">
            <v>•ABL–Acetate Box with Label</v>
          </cell>
          <cell r="N102" t="str">
            <v>AUTOMATICS</v>
          </cell>
        </row>
        <row r="103">
          <cell r="L103" t="str">
            <v>•ABNI–Acetate Box No Insert</v>
          </cell>
          <cell r="N103" t="str">
            <v>BBQ GRATES</v>
          </cell>
        </row>
        <row r="104">
          <cell r="L104" t="str">
            <v>•ACCB–Acetate Cover Color Box</v>
          </cell>
          <cell r="N104" t="str">
            <v>BEQUEST</v>
          </cell>
        </row>
        <row r="105">
          <cell r="L105" t="str">
            <v>•BB–Brown Box Line Art</v>
          </cell>
          <cell r="N105" t="str">
            <v>BIG LOTS PRIVATE LABEL</v>
          </cell>
        </row>
        <row r="106">
          <cell r="L106" t="str">
            <v>•BBCL–Brown Box with Color Label</v>
          </cell>
          <cell r="N106" t="str">
            <v>BRIDGEPORT JUVENILE</v>
          </cell>
        </row>
        <row r="107">
          <cell r="L107" t="str">
            <v>•BC–Blister or Backer Card</v>
          </cell>
          <cell r="N107" t="str">
            <v>BRIDGEPORT OFFICE</v>
          </cell>
        </row>
        <row r="108">
          <cell r="L108" t="str">
            <v>•BWL–Black and White Label</v>
          </cell>
          <cell r="N108" t="str">
            <v>CAMPLIFE</v>
          </cell>
        </row>
        <row r="109">
          <cell r="L109" t="str">
            <v>•BBL–Brown Box line art</v>
          </cell>
          <cell r="N109" t="str">
            <v>CLASSIC QUARTERS</v>
          </cell>
        </row>
        <row r="110">
          <cell r="L110" t="str">
            <v>•BWCL–Bulk with Color Label</v>
          </cell>
          <cell r="N110" t="str">
            <v>CLASSIC QUARTERS - CLOCKS &amp; FRAMES</v>
          </cell>
        </row>
        <row r="111">
          <cell r="L111" t="str">
            <v>•CB–Color Box</v>
          </cell>
          <cell r="N111" t="str">
            <v>CLIMATE KEEPER FANS</v>
          </cell>
        </row>
        <row r="112">
          <cell r="L112" t="str">
            <v>•CBW–Color Box with Window</v>
          </cell>
          <cell r="N112" t="str">
            <v>CLIMATE KEEPER HEATERS</v>
          </cell>
        </row>
        <row r="113">
          <cell r="L113" t="str">
            <v>•CLR–Color Label with Retail</v>
          </cell>
          <cell r="N113" t="str">
            <v>COMFEES</v>
          </cell>
        </row>
        <row r="114">
          <cell r="L114" t="str">
            <v>•CS–Clam Shell</v>
          </cell>
          <cell r="N114" t="str">
            <v>COUNTER COOK</v>
          </cell>
        </row>
        <row r="115">
          <cell r="L115" t="str">
            <v>•DBC–Double Blister Card</v>
          </cell>
          <cell r="N115" t="str">
            <v>DAKIN</v>
          </cell>
        </row>
        <row r="116">
          <cell r="L116" t="str">
            <v>•DCC–Die Cut Card</v>
          </cell>
          <cell r="N116" t="str">
            <v>DAKIN INFANT</v>
          </cell>
        </row>
        <row r="117">
          <cell r="L117" t="str">
            <v>•HC–Header Card</v>
          </cell>
          <cell r="N117" t="str">
            <v>DAKIN COMFORTS</v>
          </cell>
        </row>
        <row r="118">
          <cell r="L118" t="str">
            <v>•HT–Hang Tag</v>
          </cell>
          <cell r="N118" t="str">
            <v>DAKIN NATURALS</v>
          </cell>
        </row>
        <row r="119">
          <cell r="L119" t="str">
            <v>•I–Insert</v>
          </cell>
          <cell r="N119" t="str">
            <v>DAKIN PREMIER</v>
          </cell>
        </row>
        <row r="120">
          <cell r="L120" t="str">
            <v>•PARTSP-Partitioned Side Panel</v>
          </cell>
          <cell r="N120" t="str">
            <v>E SOURCE - MAGENTA</v>
          </cell>
        </row>
        <row r="121">
          <cell r="L121" t="str">
            <v>•PBH–Polybag with Header</v>
          </cell>
          <cell r="N121" t="str">
            <v>E SOURCE - BLUE</v>
          </cell>
        </row>
        <row r="122">
          <cell r="L122" t="str">
            <v>•PBI–Polybag with Insert</v>
          </cell>
          <cell r="N122" t="str">
            <v>FRESH FINDS</v>
          </cell>
        </row>
        <row r="123">
          <cell r="L123" t="str">
            <v>•PSH–Printed Sleeve with Header</v>
          </cell>
          <cell r="N123" t="str">
            <v>FRESH LIVING</v>
          </cell>
        </row>
        <row r="124">
          <cell r="L124" t="str">
            <v>•PSP-Pegged Side Panel</v>
          </cell>
          <cell r="N124" t="str">
            <v>GAME DAY GEAR</v>
          </cell>
        </row>
        <row r="125">
          <cell r="L125" t="str">
            <v>•SC–Slide Card</v>
          </cell>
          <cell r="N125" t="str">
            <v>GREAT GATHERINGS</v>
          </cell>
        </row>
        <row r="126">
          <cell r="L126" t="str">
            <v>•SWL–Shrink Wrap with Label</v>
          </cell>
          <cell r="N126" t="str">
            <v>GREAT GATHERINGS COOKWARE &amp; BAKEWARE</v>
          </cell>
        </row>
        <row r="127">
          <cell r="L127" t="str">
            <v>•SWPT–Shrink Wrap with Printed Tray</v>
          </cell>
          <cell r="N127" t="str">
            <v>GREAT GATHERINGS DINNERWARE</v>
          </cell>
        </row>
        <row r="128">
          <cell r="L128" t="str">
            <v>•TOC–Tie-On Card</v>
          </cell>
          <cell r="N128" t="str">
            <v>GREAT GATHERINGS SUMMERTIME</v>
          </cell>
        </row>
        <row r="129">
          <cell r="L129" t="str">
            <v>•WACC–Wraparound Color Card</v>
          </cell>
          <cell r="N129" t="str">
            <v>IT'S A KEEPER</v>
          </cell>
        </row>
        <row r="130">
          <cell r="L130" t="str">
            <v>•WACL–Wraparound Color Label</v>
          </cell>
          <cell r="N130" t="str">
            <v>LIVING COLORS</v>
          </cell>
        </row>
        <row r="131">
          <cell r="L131" t="str">
            <v>•WBCL–White Box with Color Label</v>
          </cell>
          <cell r="N131" t="str">
            <v>ONCE UPON A TIME</v>
          </cell>
        </row>
        <row r="132">
          <cell r="N132" t="str">
            <v>PEERLESS PET</v>
          </cell>
        </row>
        <row r="133">
          <cell r="N133" t="str">
            <v>PEERLESS PET HOLIDAY</v>
          </cell>
        </row>
        <row r="134">
          <cell r="N134" t="str">
            <v>READY SET ROOM</v>
          </cell>
        </row>
        <row r="135">
          <cell r="N135" t="str">
            <v>READY SET ROOM JUVENILE BOY</v>
          </cell>
        </row>
        <row r="136">
          <cell r="N136" t="str">
            <v>READY SET ROOM JUVENILE GIRL</v>
          </cell>
        </row>
        <row r="137">
          <cell r="N137" t="str">
            <v>RIVAL</v>
          </cell>
        </row>
        <row r="138">
          <cell r="N138" t="str">
            <v>SHOP BASICS</v>
          </cell>
        </row>
        <row r="139">
          <cell r="N139" t="str">
            <v>SOUNDBODY</v>
          </cell>
        </row>
        <row r="140">
          <cell r="N140" t="str">
            <v>STYLE ELEMENTS</v>
          </cell>
        </row>
        <row r="141">
          <cell r="N141" t="str">
            <v>VILLAGE GREEN</v>
          </cell>
        </row>
        <row r="142">
          <cell r="N142" t="str">
            <v>WESTMINSTER CLASSICS</v>
          </cell>
        </row>
        <row r="143">
          <cell r="N143" t="str">
            <v>WESTMINSTER CLASSICS PREMIER</v>
          </cell>
        </row>
        <row r="144">
          <cell r="N144" t="str">
            <v>WILSON &amp; FISHER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pping"/>
      <sheetName val="COO"/>
    </sheetNames>
    <sheetDataSet>
      <sheetData sheetId="0" refreshError="1"/>
      <sheetData sheetId="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 ITP"/>
      <sheetName val="Hardline Drop down"/>
      <sheetName val="Sheet1"/>
    </sheetNames>
    <sheetDataSet>
      <sheetData sheetId="0"/>
      <sheetData sheetId="1"/>
      <sheetData sheetId="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mple PO worksheet"/>
      <sheetName val="Attribute Assignment"/>
      <sheetName val="Lists"/>
    </sheetNames>
    <sheetDataSet>
      <sheetData sheetId="0"/>
      <sheetData sheetId="1"/>
      <sheetData sheetId="2" refreshError="1">
        <row r="7">
          <cell r="E7" t="str">
            <v>Basic</v>
          </cell>
          <cell r="F7" t="str">
            <v>Yes</v>
          </cell>
          <cell r="H7" t="str">
            <v>a</v>
          </cell>
          <cell r="I7" t="str">
            <v>d</v>
          </cell>
          <cell r="J7" t="str">
            <v>g</v>
          </cell>
          <cell r="L7" t="str">
            <v>m</v>
          </cell>
        </row>
        <row r="8">
          <cell r="E8" t="str">
            <v>Fash/ Seas.Basic</v>
          </cell>
          <cell r="F8" t="str">
            <v>No</v>
          </cell>
          <cell r="H8" t="str">
            <v>b</v>
          </cell>
          <cell r="I8" t="str">
            <v>e</v>
          </cell>
          <cell r="J8" t="str">
            <v>h</v>
          </cell>
          <cell r="L8" t="str">
            <v>n</v>
          </cell>
        </row>
        <row r="9">
          <cell r="E9" t="str">
            <v>Fashion</v>
          </cell>
          <cell r="H9" t="str">
            <v>c</v>
          </cell>
          <cell r="I9" t="str">
            <v>f</v>
          </cell>
          <cell r="J9" t="str">
            <v>i</v>
          </cell>
          <cell r="L9" t="str">
            <v>o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Mapping"/>
      <sheetName val="LIST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  <sheetName val="a"/>
      <sheetName val="COO"/>
    </sheetNames>
    <sheetDataSet>
      <sheetData sheetId="0" refreshError="1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sting"/>
      <sheetName val="Orders"/>
      <sheetName val="Cache"/>
      <sheetName val="Totals"/>
      <sheetName val="LocSpecific"/>
      <sheetName val="Settings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>
        <row r="3">
          <cell r="B3">
            <v>2025</v>
          </cell>
        </row>
        <row r="4">
          <cell r="B4" t="str">
            <v>Karrie LaBeau</v>
          </cell>
        </row>
        <row r="5">
          <cell r="B5">
            <v>160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eader Only"/>
      <sheetName val="Bulk or Prepack"/>
      <sheetName val="Complex Prepack"/>
      <sheetName val="Complex Multi-Ship"/>
      <sheetName val="Multi-Ship Dates"/>
      <sheetName val="Volume Ranks"/>
      <sheetName val="Ticket-Item Setup"/>
      <sheetName val="Attribute Assignment"/>
      <sheetName val="x-Helpful Notes"/>
      <sheetName val="x-Lists"/>
      <sheetName val="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Z2" t="str">
            <v>LOW</v>
          </cell>
          <cell r="AB2" t="str">
            <v>ASSORTED</v>
          </cell>
          <cell r="AQ2" t="str">
            <v>BASIC</v>
          </cell>
          <cell r="AR2" t="str">
            <v>3D</v>
          </cell>
        </row>
        <row r="3">
          <cell r="Z3" t="str">
            <v>MID</v>
          </cell>
          <cell r="AB3" t="str">
            <v>BEIGE-TAN</v>
          </cell>
          <cell r="AQ3" t="str">
            <v>COASTAL</v>
          </cell>
          <cell r="AR3" t="str">
            <v>APPLIQUE</v>
          </cell>
        </row>
        <row r="4">
          <cell r="Z4" t="str">
            <v>HIGH</v>
          </cell>
          <cell r="AB4" t="str">
            <v>BLACK</v>
          </cell>
          <cell r="AQ4" t="str">
            <v>DEN</v>
          </cell>
          <cell r="AR4" t="str">
            <v>BRUSHED</v>
          </cell>
        </row>
        <row r="5">
          <cell r="AB5" t="str">
            <v>BLUE</v>
          </cell>
          <cell r="AQ5" t="str">
            <v>FEMININE</v>
          </cell>
          <cell r="AR5" t="str">
            <v>BURNOUT</v>
          </cell>
        </row>
        <row r="6">
          <cell r="AB6" t="str">
            <v>BROWN</v>
          </cell>
          <cell r="AQ6" t="str">
            <v>GLAMOUR</v>
          </cell>
          <cell r="AR6" t="str">
            <v>CHENILLE</v>
          </cell>
        </row>
        <row r="7">
          <cell r="AB7" t="str">
            <v>GREEN</v>
          </cell>
          <cell r="AQ7" t="str">
            <v>GLOBAL</v>
          </cell>
          <cell r="AR7" t="str">
            <v>COLOR BLOCK</v>
          </cell>
        </row>
        <row r="8">
          <cell r="AB8" t="str">
            <v>GREY</v>
          </cell>
          <cell r="AQ8" t="str">
            <v>HOLIDAY-SEASONAL</v>
          </cell>
          <cell r="AR8" t="str">
            <v>EMBELLISHMENT</v>
          </cell>
        </row>
        <row r="9">
          <cell r="AB9" t="str">
            <v>METALLIC</v>
          </cell>
          <cell r="AQ9" t="str">
            <v>MASCULINE</v>
          </cell>
          <cell r="AR9" t="str">
            <v>EMBROIDERY</v>
          </cell>
        </row>
        <row r="10">
          <cell r="AB10" t="str">
            <v>MULTI-COLOR</v>
          </cell>
          <cell r="AQ10" t="str">
            <v>MODERN</v>
          </cell>
          <cell r="AR10" t="str">
            <v>FLOCK</v>
          </cell>
        </row>
        <row r="11">
          <cell r="AB11" t="str">
            <v>NAVY</v>
          </cell>
          <cell r="AQ11" t="str">
            <v>SEASONAL</v>
          </cell>
          <cell r="AR11" t="str">
            <v>GLITTER</v>
          </cell>
        </row>
        <row r="12">
          <cell r="AB12" t="str">
            <v>OFF WHITE-NATURAL</v>
          </cell>
          <cell r="AQ12" t="str">
            <v>TYPOGRAPHY</v>
          </cell>
          <cell r="AR12" t="str">
            <v>GLOBAL</v>
          </cell>
        </row>
        <row r="13">
          <cell r="AB13" t="str">
            <v>ORANGE</v>
          </cell>
          <cell r="AR13" t="str">
            <v>JACQUARD</v>
          </cell>
        </row>
        <row r="14">
          <cell r="AB14" t="str">
            <v>PINK</v>
          </cell>
          <cell r="AR14" t="str">
            <v>METALLIC-APPLIQUE</v>
          </cell>
        </row>
        <row r="15">
          <cell r="AB15" t="str">
            <v>PURPLE</v>
          </cell>
          <cell r="AR15" t="str">
            <v>METALLIC-PRINT</v>
          </cell>
        </row>
        <row r="16">
          <cell r="AB16" t="str">
            <v>RED</v>
          </cell>
          <cell r="AR16" t="str">
            <v>PINTUCK</v>
          </cell>
        </row>
        <row r="17">
          <cell r="AB17" t="str">
            <v>WHITE</v>
          </cell>
          <cell r="AR17" t="str">
            <v>PLUSH</v>
          </cell>
        </row>
        <row r="18">
          <cell r="AB18" t="str">
            <v>YELLOW</v>
          </cell>
          <cell r="AR18" t="str">
            <v>PRINT</v>
          </cell>
        </row>
        <row r="19">
          <cell r="AR19" t="str">
            <v>QUILTED</v>
          </cell>
        </row>
        <row r="20">
          <cell r="AR20" t="str">
            <v>RUFFLE</v>
          </cell>
        </row>
        <row r="21">
          <cell r="AR21" t="str">
            <v>SEQUINS</v>
          </cell>
        </row>
        <row r="22">
          <cell r="AR22" t="str">
            <v>SOLID</v>
          </cell>
        </row>
        <row r="23">
          <cell r="AR23" t="str">
            <v>TEXTURE</v>
          </cell>
        </row>
      </sheetData>
      <sheetData sheetId="1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BC6B09-A1E3-4C23-9A7B-1FA2B7BEFF5E}">
  <dimension ref="A1:BD5"/>
  <sheetViews>
    <sheetView tabSelected="1" zoomScale="99" zoomScaleNormal="99" workbookViewId="0">
      <selection activeCell="N11" sqref="N11"/>
    </sheetView>
  </sheetViews>
  <sheetFormatPr defaultColWidth="9.140625" defaultRowHeight="15" x14ac:dyDescent="0.25"/>
  <cols>
    <col min="1" max="1" width="10.140625" style="2" customWidth="1"/>
    <col min="2" max="2" width="7.140625" style="3" customWidth="1"/>
    <col min="3" max="3" width="8.42578125" style="3" customWidth="1"/>
    <col min="4" max="4" width="7.85546875" style="3" customWidth="1"/>
    <col min="5" max="5" width="9.85546875" style="3" customWidth="1"/>
    <col min="6" max="6" width="11.28515625" style="3" customWidth="1"/>
    <col min="7" max="7" width="10.42578125" style="3" customWidth="1"/>
    <col min="8" max="9" width="7.42578125" style="3" customWidth="1"/>
    <col min="10" max="10" width="23" style="3" customWidth="1"/>
    <col min="11" max="11" width="7" style="3" customWidth="1"/>
    <col min="12" max="13" width="6.140625" style="3" customWidth="1"/>
    <col min="14" max="14" width="6.85546875" style="3" customWidth="1"/>
    <col min="15" max="16" width="8.85546875" style="3" customWidth="1"/>
    <col min="17" max="17" width="9.7109375" style="4" customWidth="1"/>
    <col min="18" max="18" width="8" style="5" customWidth="1"/>
    <col min="19" max="19" width="12" style="6" customWidth="1"/>
    <col min="20" max="20" width="8.5703125" style="6" customWidth="1"/>
    <col min="21" max="21" width="8.140625" style="6" customWidth="1"/>
    <col min="22" max="22" width="9.42578125" style="3" customWidth="1"/>
    <col min="23" max="23" width="8.140625" style="44" customWidth="1"/>
    <col min="24" max="24" width="8.7109375" style="44" customWidth="1"/>
    <col min="25" max="25" width="7.140625" style="44" customWidth="1"/>
    <col min="26" max="26" width="9" style="5" customWidth="1"/>
    <col min="27" max="27" width="6.28515625" style="7" customWidth="1"/>
    <col min="28" max="28" width="10" style="47" customWidth="1"/>
    <col min="29" max="29" width="9.85546875" style="7" customWidth="1"/>
    <col min="30" max="30" width="7.85546875" style="3" customWidth="1"/>
    <col min="31" max="31" width="8.85546875" style="6" customWidth="1"/>
    <col min="32" max="32" width="7.85546875" style="3" customWidth="1"/>
    <col min="33" max="33" width="8.42578125" style="8" customWidth="1"/>
    <col min="34" max="34" width="9" style="6" customWidth="1"/>
    <col min="35" max="35" width="8.42578125" style="6" customWidth="1"/>
    <col min="36" max="36" width="7.85546875" style="8" customWidth="1"/>
    <col min="37" max="37" width="5.85546875" style="6" customWidth="1"/>
    <col min="38" max="38" width="8.140625" style="8" customWidth="1"/>
    <col min="39" max="39" width="9.28515625" style="6" customWidth="1"/>
    <col min="40" max="40" width="11.5703125" style="8" customWidth="1"/>
    <col min="41" max="41" width="10.85546875" style="6" customWidth="1"/>
    <col min="42" max="42" width="9.5703125" style="3" customWidth="1"/>
    <col min="43" max="43" width="9.5703125" style="8" customWidth="1"/>
    <col min="44" max="44" width="10" style="6" customWidth="1"/>
    <col min="45" max="45" width="7.5703125" style="6" customWidth="1"/>
    <col min="46" max="46" width="8.140625" style="8" customWidth="1"/>
    <col min="47" max="47" width="7.140625" style="8" customWidth="1"/>
    <col min="48" max="48" width="7.85546875" style="6" customWidth="1"/>
    <col min="49" max="49" width="9.5703125" style="6" customWidth="1"/>
    <col min="50" max="50" width="7.7109375" style="6" customWidth="1"/>
    <col min="51" max="51" width="12.140625" style="6" customWidth="1"/>
    <col min="52" max="52" width="9.140625" style="3" customWidth="1"/>
    <col min="53" max="54" width="9.140625" style="3"/>
    <col min="55" max="56" width="10.28515625" style="6" bestFit="1" customWidth="1"/>
    <col min="57" max="16384" width="9.140625" style="3"/>
  </cols>
  <sheetData>
    <row r="1" spans="1:56" ht="68.099999999999994" customHeight="1" x14ac:dyDescent="0.25">
      <c r="A1" s="11" t="s">
        <v>4</v>
      </c>
      <c r="B1" s="11" t="s">
        <v>5</v>
      </c>
      <c r="C1" s="42" t="s">
        <v>6</v>
      </c>
      <c r="D1" s="43" t="s">
        <v>0</v>
      </c>
      <c r="E1" s="43" t="s">
        <v>2</v>
      </c>
      <c r="F1" s="13" t="s">
        <v>53</v>
      </c>
      <c r="G1" s="42" t="s">
        <v>7</v>
      </c>
      <c r="H1" s="12" t="s">
        <v>8</v>
      </c>
      <c r="I1" s="41" t="s">
        <v>54</v>
      </c>
      <c r="J1" s="12" t="s">
        <v>9</v>
      </c>
      <c r="K1" s="12" t="s">
        <v>10</v>
      </c>
      <c r="L1" s="12" t="s">
        <v>11</v>
      </c>
      <c r="M1" s="42" t="s">
        <v>12</v>
      </c>
      <c r="N1" s="42" t="s">
        <v>13</v>
      </c>
      <c r="O1" s="42" t="s">
        <v>14</v>
      </c>
      <c r="P1" s="41" t="s">
        <v>55</v>
      </c>
      <c r="Q1" s="14" t="s">
        <v>15</v>
      </c>
      <c r="R1" s="15" t="s">
        <v>16</v>
      </c>
      <c r="S1" s="16" t="s">
        <v>17</v>
      </c>
      <c r="T1" s="17" t="s">
        <v>18</v>
      </c>
      <c r="U1" s="18" t="s">
        <v>19</v>
      </c>
      <c r="V1" s="19" t="s">
        <v>1</v>
      </c>
      <c r="W1" s="45" t="s">
        <v>20</v>
      </c>
      <c r="X1" s="45" t="s">
        <v>21</v>
      </c>
      <c r="Y1" s="45" t="s">
        <v>22</v>
      </c>
      <c r="Z1" s="20" t="s">
        <v>23</v>
      </c>
      <c r="AA1" s="21" t="s">
        <v>24</v>
      </c>
      <c r="AB1" s="48" t="s">
        <v>25</v>
      </c>
      <c r="AC1" s="22" t="s">
        <v>26</v>
      </c>
      <c r="AD1" s="11" t="s">
        <v>27</v>
      </c>
      <c r="AE1" s="23" t="s">
        <v>28</v>
      </c>
      <c r="AF1" s="11" t="s">
        <v>29</v>
      </c>
      <c r="AG1" s="24" t="s">
        <v>30</v>
      </c>
      <c r="AH1" s="25" t="s">
        <v>31</v>
      </c>
      <c r="AI1" s="23" t="s">
        <v>32</v>
      </c>
      <c r="AJ1" s="24" t="s">
        <v>33</v>
      </c>
      <c r="AK1" s="23" t="s">
        <v>34</v>
      </c>
      <c r="AL1" s="24" t="s">
        <v>35</v>
      </c>
      <c r="AM1" s="23" t="s">
        <v>36</v>
      </c>
      <c r="AN1" s="24" t="s">
        <v>37</v>
      </c>
      <c r="AO1" s="23" t="s">
        <v>38</v>
      </c>
      <c r="AP1" s="19" t="s">
        <v>39</v>
      </c>
      <c r="AQ1" s="24" t="s">
        <v>40</v>
      </c>
      <c r="AR1" s="23" t="s">
        <v>41</v>
      </c>
      <c r="AS1" s="19" t="s">
        <v>42</v>
      </c>
      <c r="AT1" s="24" t="s">
        <v>43</v>
      </c>
      <c r="AU1" s="23" t="s">
        <v>44</v>
      </c>
      <c r="AV1" s="23" t="s">
        <v>45</v>
      </c>
      <c r="AW1" s="26" t="s">
        <v>46</v>
      </c>
      <c r="AX1" s="27" t="s">
        <v>47</v>
      </c>
      <c r="AY1" s="28" t="s">
        <v>48</v>
      </c>
      <c r="AZ1" s="29" t="s">
        <v>49</v>
      </c>
      <c r="BA1" s="27" t="s">
        <v>56</v>
      </c>
      <c r="BB1" s="11" t="s">
        <v>50</v>
      </c>
      <c r="BC1" s="23" t="s">
        <v>51</v>
      </c>
      <c r="BD1" s="23" t="s">
        <v>52</v>
      </c>
    </row>
    <row r="2" spans="1:56" ht="67.5" customHeight="1" x14ac:dyDescent="0.25">
      <c r="A2" s="30">
        <v>1</v>
      </c>
      <c r="B2" s="1"/>
      <c r="C2" s="1"/>
      <c r="D2" s="1"/>
      <c r="E2" s="1"/>
      <c r="F2" s="1" t="s">
        <v>3</v>
      </c>
      <c r="G2" s="1" t="s">
        <v>60</v>
      </c>
      <c r="H2" s="1" t="s">
        <v>63</v>
      </c>
      <c r="I2" s="1" t="s">
        <v>65</v>
      </c>
      <c r="J2" s="52" t="s">
        <v>70</v>
      </c>
      <c r="K2" s="1" t="s">
        <v>66</v>
      </c>
      <c r="L2" s="1" t="s">
        <v>57</v>
      </c>
      <c r="M2" s="1"/>
      <c r="N2" s="1"/>
      <c r="O2" s="1"/>
      <c r="P2" s="1"/>
      <c r="Q2" s="31"/>
      <c r="R2" s="32">
        <v>8.1</v>
      </c>
      <c r="S2" s="33">
        <f>IF(ISERROR(Q2/R2),"",Q2/R2)</f>
        <v>0</v>
      </c>
      <c r="T2" s="34">
        <v>3.4</v>
      </c>
      <c r="U2" s="53">
        <v>3.3</v>
      </c>
      <c r="V2" s="1"/>
      <c r="W2" s="46">
        <v>38</v>
      </c>
      <c r="X2" s="46">
        <v>32</v>
      </c>
      <c r="Y2" s="46">
        <v>34</v>
      </c>
      <c r="Z2" s="32"/>
      <c r="AA2" s="35">
        <v>4</v>
      </c>
      <c r="AB2" s="49">
        <f>IF(W2="","",W2*X2*Y2/1000000)</f>
        <v>4.1000000000000002E-2</v>
      </c>
      <c r="AC2" s="36">
        <f>IF(AA2="","",65/AB2*AA2)</f>
        <v>6341</v>
      </c>
      <c r="AD2" s="1">
        <v>3300</v>
      </c>
      <c r="AE2" s="37">
        <f>IF(ISERROR(AD2/AC2),"",AD2/AC2)</f>
        <v>0.52</v>
      </c>
      <c r="AF2" s="50" t="s">
        <v>67</v>
      </c>
      <c r="AG2" s="51">
        <f>8.5%+10%+10%+10%</f>
        <v>0.38500000000000001</v>
      </c>
      <c r="AH2" s="37">
        <f>IF(ISERROR(T2*AG2),"",T2*AG2)</f>
        <v>1.31</v>
      </c>
      <c r="AI2" s="37">
        <f t="shared" ref="AI2:AI5" si="0">IF(ISERROR(T2+AE2+AH2),"",T2+AE2+AH2)</f>
        <v>5.23</v>
      </c>
      <c r="AJ2" s="38">
        <v>0.02</v>
      </c>
      <c r="AK2" s="37">
        <f t="shared" ref="AK2:AK5" si="1">IF(ISERROR(AY2*AJ2),"",AY2*AJ2)</f>
        <v>0.17</v>
      </c>
      <c r="AL2" s="38"/>
      <c r="AM2" s="37">
        <f t="shared" ref="AM2:AM5" si="2">IF(ISERROR(AY2*AL2),"",AY2*AL2)</f>
        <v>0</v>
      </c>
      <c r="AN2" s="38">
        <v>0.08</v>
      </c>
      <c r="AO2" s="37">
        <f t="shared" ref="AO2:AO5" si="3">IF(ISERROR(AY2*AN2),"",AY2*AN2)</f>
        <v>0.68</v>
      </c>
      <c r="AP2" s="52" t="s">
        <v>68</v>
      </c>
      <c r="AQ2" s="38">
        <v>0.05</v>
      </c>
      <c r="AR2" s="37">
        <f t="shared" ref="AR2:AR5" si="4">IF(ISERROR(AY2*AQ2),"",AY2*AQ2)</f>
        <v>0.43</v>
      </c>
      <c r="AS2" s="1"/>
      <c r="AT2" s="38">
        <v>0</v>
      </c>
      <c r="AU2" s="39">
        <f t="shared" ref="AU2:AU5" si="5">IF(ISERROR(AY2*AT2),"",AY2*AT2)</f>
        <v>0</v>
      </c>
      <c r="AV2" s="37">
        <f>IF(ISERROR(AK2+AM2+AO2+AR2+AU2),"",AK2+AM2+AO2+AR2+AU2)</f>
        <v>1.28</v>
      </c>
      <c r="AW2" s="37">
        <f t="shared" ref="AW2:AW5" si="6">IF(ISERROR(AI2+AV2),"",AI2+AV2)</f>
        <v>6.51</v>
      </c>
      <c r="AX2" s="40">
        <f t="shared" ref="AX2:AX5" si="7">IF(ISERROR((AY2-AW2)/AY2),"",(AY2-AW2)/AY2)</f>
        <v>0.2341</v>
      </c>
      <c r="AY2" s="10">
        <v>8.5</v>
      </c>
      <c r="AZ2" s="10">
        <v>16.989999999999998</v>
      </c>
      <c r="BA2" s="40">
        <f>IF(ISERROR((AZ2-AY2)/AZ2),"",(AZ2-AY2)/AZ2)</f>
        <v>0.49969999999999998</v>
      </c>
      <c r="BB2" s="9">
        <v>1800</v>
      </c>
      <c r="BC2" s="37">
        <f t="shared" ref="BC2:BC5" si="8">IF(ISERROR(AX2*BB2),"",AW2*BB2)</f>
        <v>11718</v>
      </c>
      <c r="BD2" s="37">
        <f>IF(ISERROR(AY2*BB2),"",AY2*BB2)</f>
        <v>15300</v>
      </c>
    </row>
    <row r="3" spans="1:56" ht="67.5" customHeight="1" x14ac:dyDescent="0.25">
      <c r="A3" s="30">
        <v>2</v>
      </c>
      <c r="B3" s="1"/>
      <c r="C3" s="1"/>
      <c r="D3" s="1"/>
      <c r="E3" s="1"/>
      <c r="F3" s="1" t="s">
        <v>3</v>
      </c>
      <c r="G3" s="1" t="s">
        <v>61</v>
      </c>
      <c r="H3" s="1" t="s">
        <v>62</v>
      </c>
      <c r="I3" s="1" t="s">
        <v>64</v>
      </c>
      <c r="J3" s="1" t="s">
        <v>69</v>
      </c>
      <c r="K3" s="1" t="s">
        <v>66</v>
      </c>
      <c r="L3" s="1" t="s">
        <v>57</v>
      </c>
      <c r="M3" s="1"/>
      <c r="N3" s="1"/>
      <c r="O3" s="1"/>
      <c r="P3" s="1"/>
      <c r="Q3" s="31"/>
      <c r="R3" s="32">
        <v>8.1</v>
      </c>
      <c r="S3" s="33">
        <f t="shared" ref="S3:S5" si="9">IF(ISERROR(Q3/R3),"",Q3/R3)</f>
        <v>0</v>
      </c>
      <c r="T3" s="34">
        <v>3.3</v>
      </c>
      <c r="U3" s="53">
        <v>3.2</v>
      </c>
      <c r="V3" s="1"/>
      <c r="W3" s="46">
        <v>38</v>
      </c>
      <c r="X3" s="46">
        <v>32</v>
      </c>
      <c r="Y3" s="46">
        <v>34</v>
      </c>
      <c r="Z3" s="32"/>
      <c r="AA3" s="9">
        <v>4</v>
      </c>
      <c r="AB3" s="49">
        <f t="shared" ref="AB3:AB5" si="10">IF(W3="","",W3*X3*Y3/1000000)</f>
        <v>4.1000000000000002E-2</v>
      </c>
      <c r="AC3" s="36">
        <f t="shared" ref="AC3:AC5" si="11">IF(AA3="","",65/AB3*AA3)</f>
        <v>6341</v>
      </c>
      <c r="AD3" s="1">
        <v>3300</v>
      </c>
      <c r="AE3" s="37">
        <f t="shared" ref="AE3:AE5" si="12">IF(ISERROR(AD3/AC3),"",AD3/AC3)</f>
        <v>0.52</v>
      </c>
      <c r="AF3" s="50" t="s">
        <v>67</v>
      </c>
      <c r="AG3" s="51">
        <f>8.5%+10%+10%+10%</f>
        <v>0.38500000000000001</v>
      </c>
      <c r="AH3" s="37">
        <f>IF(ISERROR(T3*AG3),"",T3*AG3)</f>
        <v>1.27</v>
      </c>
      <c r="AI3" s="37">
        <f t="shared" si="0"/>
        <v>5.09</v>
      </c>
      <c r="AJ3" s="38">
        <v>0.02</v>
      </c>
      <c r="AK3" s="37">
        <f t="shared" si="1"/>
        <v>0.17</v>
      </c>
      <c r="AL3" s="38"/>
      <c r="AM3" s="37">
        <f t="shared" si="2"/>
        <v>0</v>
      </c>
      <c r="AN3" s="38">
        <v>0.08</v>
      </c>
      <c r="AO3" s="37">
        <f t="shared" si="3"/>
        <v>0.67</v>
      </c>
      <c r="AP3" s="52" t="s">
        <v>68</v>
      </c>
      <c r="AQ3" s="38">
        <v>0.05</v>
      </c>
      <c r="AR3" s="37">
        <f t="shared" si="4"/>
        <v>0.42</v>
      </c>
      <c r="AS3" s="1"/>
      <c r="AT3" s="38">
        <v>0</v>
      </c>
      <c r="AU3" s="39">
        <f t="shared" si="5"/>
        <v>0</v>
      </c>
      <c r="AV3" s="37">
        <f t="shared" ref="AV3:AV5" si="13">IF(ISERROR(AK3+AM3+AO3+AR3+AU3),"",AK3+AM3+AO3+AR3+AU3)</f>
        <v>1.26</v>
      </c>
      <c r="AW3" s="37">
        <f t="shared" si="6"/>
        <v>6.35</v>
      </c>
      <c r="AX3" s="40">
        <f t="shared" si="7"/>
        <v>0.24399999999999999</v>
      </c>
      <c r="AY3" s="10">
        <v>8.4</v>
      </c>
      <c r="AZ3" s="10">
        <v>16.989999999999998</v>
      </c>
      <c r="BA3" s="40">
        <f t="shared" ref="BA3:BA5" si="14">IF(ISERROR((AZ3-AY3)/AZ3),"",(AZ3-AY3)/AZ3)</f>
        <v>0.50560000000000005</v>
      </c>
      <c r="BB3" s="9">
        <v>1800</v>
      </c>
      <c r="BC3" s="37">
        <f t="shared" si="8"/>
        <v>11430</v>
      </c>
      <c r="BD3" s="37">
        <f t="shared" ref="BD3:BD5" si="15">IF(ISERROR(AY3*BB3),"",AY3*BB3)</f>
        <v>15120</v>
      </c>
    </row>
    <row r="4" spans="1:56" ht="67.5" customHeight="1" x14ac:dyDescent="0.25">
      <c r="A4" s="30">
        <v>3</v>
      </c>
      <c r="B4" s="1"/>
      <c r="C4" s="1"/>
      <c r="D4" s="1"/>
      <c r="E4" s="1"/>
      <c r="F4" s="1" t="s">
        <v>3</v>
      </c>
      <c r="G4" s="1" t="s">
        <v>60</v>
      </c>
      <c r="H4" s="1" t="s">
        <v>63</v>
      </c>
      <c r="I4" s="1" t="s">
        <v>65</v>
      </c>
      <c r="J4" s="52" t="s">
        <v>70</v>
      </c>
      <c r="K4" s="1" t="s">
        <v>66</v>
      </c>
      <c r="L4" s="1" t="s">
        <v>58</v>
      </c>
      <c r="M4" s="1"/>
      <c r="N4" s="1"/>
      <c r="O4" s="1"/>
      <c r="P4" s="1"/>
      <c r="Q4" s="31"/>
      <c r="R4" s="32">
        <v>8.1</v>
      </c>
      <c r="S4" s="33">
        <f t="shared" si="9"/>
        <v>0</v>
      </c>
      <c r="T4" s="34">
        <v>3.4</v>
      </c>
      <c r="U4" s="53">
        <v>3.3</v>
      </c>
      <c r="V4" s="1"/>
      <c r="W4" s="46">
        <v>38</v>
      </c>
      <c r="X4" s="46">
        <v>32</v>
      </c>
      <c r="Y4" s="46">
        <v>34</v>
      </c>
      <c r="Z4" s="32"/>
      <c r="AA4" s="9">
        <v>4</v>
      </c>
      <c r="AB4" s="49">
        <f t="shared" si="10"/>
        <v>4.1000000000000002E-2</v>
      </c>
      <c r="AC4" s="36">
        <f t="shared" si="11"/>
        <v>6341</v>
      </c>
      <c r="AD4" s="1">
        <v>3300</v>
      </c>
      <c r="AE4" s="37">
        <f t="shared" si="12"/>
        <v>0.52</v>
      </c>
      <c r="AF4" s="50" t="s">
        <v>67</v>
      </c>
      <c r="AG4" s="51">
        <f>8.5%+10%+10%+10%</f>
        <v>0.38500000000000001</v>
      </c>
      <c r="AH4" s="37">
        <f t="shared" ref="AH4:AH5" si="16">IF(ISERROR(T4*AG4),"",T4*AG4)</f>
        <v>1.31</v>
      </c>
      <c r="AI4" s="37">
        <f t="shared" si="0"/>
        <v>5.23</v>
      </c>
      <c r="AJ4" s="38">
        <v>0.02</v>
      </c>
      <c r="AK4" s="37">
        <f t="shared" si="1"/>
        <v>0.17</v>
      </c>
      <c r="AL4" s="38"/>
      <c r="AM4" s="37">
        <f t="shared" si="2"/>
        <v>0</v>
      </c>
      <c r="AN4" s="38">
        <v>0.08</v>
      </c>
      <c r="AO4" s="37">
        <f t="shared" si="3"/>
        <v>0.68</v>
      </c>
      <c r="AP4" s="52" t="s">
        <v>68</v>
      </c>
      <c r="AQ4" s="38">
        <v>0.05</v>
      </c>
      <c r="AR4" s="37">
        <f t="shared" si="4"/>
        <v>0.43</v>
      </c>
      <c r="AS4" s="1"/>
      <c r="AT4" s="38">
        <v>0</v>
      </c>
      <c r="AU4" s="39">
        <f t="shared" si="5"/>
        <v>0</v>
      </c>
      <c r="AV4" s="37">
        <f t="shared" si="13"/>
        <v>1.28</v>
      </c>
      <c r="AW4" s="37">
        <f t="shared" si="6"/>
        <v>6.51</v>
      </c>
      <c r="AX4" s="40">
        <f t="shared" si="7"/>
        <v>0.2341</v>
      </c>
      <c r="AY4" s="10">
        <v>8.5</v>
      </c>
      <c r="AZ4" s="10">
        <v>16.989999999999998</v>
      </c>
      <c r="BA4" s="40">
        <f t="shared" si="14"/>
        <v>0.49969999999999998</v>
      </c>
      <c r="BB4" s="9">
        <v>1800</v>
      </c>
      <c r="BC4" s="37">
        <f t="shared" si="8"/>
        <v>11718</v>
      </c>
      <c r="BD4" s="37">
        <f t="shared" si="15"/>
        <v>15300</v>
      </c>
    </row>
    <row r="5" spans="1:56" ht="67.5" customHeight="1" x14ac:dyDescent="0.25">
      <c r="A5" s="30">
        <v>4</v>
      </c>
      <c r="B5" s="1"/>
      <c r="C5" s="1"/>
      <c r="D5" s="1"/>
      <c r="E5" s="1"/>
      <c r="F5" s="1" t="s">
        <v>3</v>
      </c>
      <c r="G5" s="1" t="s">
        <v>61</v>
      </c>
      <c r="H5" s="1" t="s">
        <v>62</v>
      </c>
      <c r="I5" s="1" t="s">
        <v>64</v>
      </c>
      <c r="J5" s="1" t="s">
        <v>69</v>
      </c>
      <c r="K5" s="1" t="s">
        <v>66</v>
      </c>
      <c r="L5" s="1" t="s">
        <v>59</v>
      </c>
      <c r="M5" s="1"/>
      <c r="N5" s="1"/>
      <c r="O5" s="1"/>
      <c r="P5" s="1"/>
      <c r="Q5" s="31"/>
      <c r="R5" s="32">
        <v>8.1</v>
      </c>
      <c r="S5" s="33">
        <f t="shared" si="9"/>
        <v>0</v>
      </c>
      <c r="T5" s="34">
        <v>3.3</v>
      </c>
      <c r="U5" s="53">
        <v>3.2</v>
      </c>
      <c r="V5" s="1"/>
      <c r="W5" s="46">
        <v>38</v>
      </c>
      <c r="X5" s="46">
        <v>32</v>
      </c>
      <c r="Y5" s="46">
        <v>34</v>
      </c>
      <c r="Z5" s="32"/>
      <c r="AA5" s="9">
        <v>4</v>
      </c>
      <c r="AB5" s="49">
        <f t="shared" si="10"/>
        <v>4.1000000000000002E-2</v>
      </c>
      <c r="AC5" s="36">
        <f t="shared" si="11"/>
        <v>6341</v>
      </c>
      <c r="AD5" s="1">
        <v>3300</v>
      </c>
      <c r="AE5" s="37">
        <f t="shared" si="12"/>
        <v>0.52</v>
      </c>
      <c r="AF5" s="50" t="s">
        <v>67</v>
      </c>
      <c r="AG5" s="51">
        <f>8.5%+10%+10%+10%</f>
        <v>0.38500000000000001</v>
      </c>
      <c r="AH5" s="37">
        <f t="shared" si="16"/>
        <v>1.27</v>
      </c>
      <c r="AI5" s="37">
        <f t="shared" si="0"/>
        <v>5.09</v>
      </c>
      <c r="AJ5" s="38">
        <v>0.02</v>
      </c>
      <c r="AK5" s="37">
        <f t="shared" si="1"/>
        <v>0.17</v>
      </c>
      <c r="AL5" s="38"/>
      <c r="AM5" s="37">
        <f t="shared" si="2"/>
        <v>0</v>
      </c>
      <c r="AN5" s="38">
        <v>0.08</v>
      </c>
      <c r="AO5" s="37">
        <f t="shared" si="3"/>
        <v>0.67</v>
      </c>
      <c r="AP5" s="52" t="s">
        <v>68</v>
      </c>
      <c r="AQ5" s="38">
        <v>0.05</v>
      </c>
      <c r="AR5" s="37">
        <f t="shared" si="4"/>
        <v>0.42</v>
      </c>
      <c r="AS5" s="1"/>
      <c r="AT5" s="38">
        <v>0</v>
      </c>
      <c r="AU5" s="39">
        <f t="shared" si="5"/>
        <v>0</v>
      </c>
      <c r="AV5" s="37">
        <f t="shared" si="13"/>
        <v>1.26</v>
      </c>
      <c r="AW5" s="37">
        <f t="shared" si="6"/>
        <v>6.35</v>
      </c>
      <c r="AX5" s="40">
        <f t="shared" si="7"/>
        <v>0.24399999999999999</v>
      </c>
      <c r="AY5" s="10">
        <v>8.4</v>
      </c>
      <c r="AZ5" s="10">
        <v>16.989999999999998</v>
      </c>
      <c r="BA5" s="40">
        <f t="shared" si="14"/>
        <v>0.50560000000000005</v>
      </c>
      <c r="BB5" s="9">
        <v>1800</v>
      </c>
      <c r="BC5" s="37">
        <f t="shared" si="8"/>
        <v>11430</v>
      </c>
      <c r="BD5" s="37">
        <f t="shared" si="15"/>
        <v>15120</v>
      </c>
    </row>
  </sheetData>
  <sheetProtection insertRows="0" deleteRows="0" sort="0"/>
  <protectedRanges>
    <protectedRange sqref="AV2:AX5 A6:AY242 AZ2:BB5 A2:AE5 AH2:AS5" name="Range1"/>
    <protectedRange sqref="AU2:AU5" name="Range1_1"/>
  </protectedRanges>
  <phoneticPr fontId="11" type="noConversion"/>
  <dataValidations count="1">
    <dataValidation type="list" allowBlank="1" showInputMessage="1" showErrorMessage="1" sqref="D2:F5 V2:V5" xr:uid="{8079C906-E8A7-4B31-90B2-2724B26BF393}">
      <formula1>#REF!</formula1>
    </dataValidation>
  </dataValidations>
  <pageMargins left="0.7" right="0.7" top="0.75" bottom="0.75" header="0.3" footer="0.3"/>
  <pageSetup orientation="portrait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2025-03-10T18:28:45Z</dcterms:created>
  <dcterms:modified xsi:type="dcterms:W3CDTF">2025-07-10T01:12:49Z</dcterms:modified>
</cp:coreProperties>
</file>