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ahome1-my.sharepoint.com/personal/heather_zhu_jlahome_com/Documents/"/>
    </mc:Choice>
  </mc:AlternateContent>
  <xr:revisionPtr revIDLastSave="0" documentId="8_{FC1711D1-506B-49BF-9967-338D64082C4A}" xr6:coauthVersionLast="47" xr6:coauthVersionMax="47" xr10:uidLastSave="{00000000-0000-0000-0000-000000000000}"/>
  <bookViews>
    <workbookView xWindow="-110" yWindow="-110" windowWidth="19420" windowHeight="10300" xr2:uid="{73D0A1A8-31B5-44DF-8C30-60595454027A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53" i="1" l="1"/>
  <c r="AM53" i="1"/>
  <c r="AK53" i="1"/>
  <c r="AI53" i="1"/>
  <c r="AG53" i="1"/>
  <c r="AD53" i="1"/>
  <c r="AB53" i="1"/>
  <c r="AA53" i="1"/>
  <c r="R53" i="1"/>
  <c r="AY52" i="1"/>
  <c r="AR52" i="1"/>
  <c r="AP52" i="1"/>
  <c r="AM52" i="1"/>
  <c r="AK52" i="1"/>
  <c r="AO52" i="1" s="1"/>
  <c r="AI52" i="1"/>
  <c r="AG52" i="1"/>
  <c r="AB52" i="1"/>
  <c r="AA52" i="1"/>
  <c r="AD52" i="1" s="1"/>
  <c r="R52" i="1"/>
  <c r="AY51" i="1"/>
  <c r="AR51" i="1"/>
  <c r="AP51" i="1"/>
  <c r="AM51" i="1"/>
  <c r="AK51" i="1"/>
  <c r="AI51" i="1"/>
  <c r="AG51" i="1"/>
  <c r="AD51" i="1"/>
  <c r="AB51" i="1"/>
  <c r="AA51" i="1"/>
  <c r="R51" i="1"/>
  <c r="AY50" i="1"/>
  <c r="AM50" i="1"/>
  <c r="AK50" i="1"/>
  <c r="AI50" i="1"/>
  <c r="AG50" i="1"/>
  <c r="AB50" i="1"/>
  <c r="AA50" i="1"/>
  <c r="AD50" i="1" s="1"/>
  <c r="R50" i="1"/>
  <c r="AY49" i="1"/>
  <c r="AM49" i="1"/>
  <c r="AK49" i="1"/>
  <c r="AI49" i="1"/>
  <c r="AG49" i="1"/>
  <c r="AB49" i="1"/>
  <c r="AA49" i="1"/>
  <c r="AD49" i="1" s="1"/>
  <c r="R49" i="1"/>
  <c r="AY48" i="1"/>
  <c r="AM48" i="1"/>
  <c r="AK48" i="1"/>
  <c r="AI48" i="1"/>
  <c r="AG48" i="1"/>
  <c r="AD48" i="1"/>
  <c r="AB48" i="1"/>
  <c r="AA48" i="1"/>
  <c r="R48" i="1"/>
  <c r="AY47" i="1"/>
  <c r="AR47" i="1"/>
  <c r="AP47" i="1"/>
  <c r="AM47" i="1"/>
  <c r="AK47" i="1"/>
  <c r="AI47" i="1"/>
  <c r="AG47" i="1"/>
  <c r="AB47" i="1"/>
  <c r="AA47" i="1"/>
  <c r="AD47" i="1" s="1"/>
  <c r="R47" i="1"/>
  <c r="AY46" i="1"/>
  <c r="AR46" i="1"/>
  <c r="AP46" i="1" s="1"/>
  <c r="AM46" i="1"/>
  <c r="AK46" i="1"/>
  <c r="AI46" i="1"/>
  <c r="AG46" i="1"/>
  <c r="AB46" i="1"/>
  <c r="AA46" i="1"/>
  <c r="AD46" i="1" s="1"/>
  <c r="R46" i="1"/>
  <c r="AY45" i="1"/>
  <c r="AM45" i="1"/>
  <c r="AK45" i="1"/>
  <c r="AI45" i="1"/>
  <c r="AG45" i="1"/>
  <c r="AB45" i="1"/>
  <c r="AA45" i="1"/>
  <c r="AD45" i="1" s="1"/>
  <c r="R45" i="1"/>
  <c r="AY44" i="1"/>
  <c r="AM44" i="1"/>
  <c r="AK44" i="1"/>
  <c r="AI44" i="1"/>
  <c r="AG44" i="1"/>
  <c r="AD44" i="1"/>
  <c r="AB44" i="1"/>
  <c r="AA44" i="1"/>
  <c r="R44" i="1"/>
  <c r="AY43" i="1"/>
  <c r="AM43" i="1"/>
  <c r="AK43" i="1"/>
  <c r="AI43" i="1"/>
  <c r="AG43" i="1"/>
  <c r="AD43" i="1"/>
  <c r="AB43" i="1"/>
  <c r="AA43" i="1"/>
  <c r="R43" i="1"/>
  <c r="AY42" i="1"/>
  <c r="AR42" i="1"/>
  <c r="AP42" i="1"/>
  <c r="AM42" i="1"/>
  <c r="AK42" i="1"/>
  <c r="AI42" i="1"/>
  <c r="AG42" i="1"/>
  <c r="AB42" i="1"/>
  <c r="AA42" i="1"/>
  <c r="AD42" i="1" s="1"/>
  <c r="R42" i="1"/>
  <c r="AY41" i="1"/>
  <c r="AM41" i="1"/>
  <c r="AK41" i="1"/>
  <c r="AI41" i="1"/>
  <c r="AG41" i="1"/>
  <c r="AB41" i="1"/>
  <c r="AA41" i="1"/>
  <c r="AD41" i="1" s="1"/>
  <c r="R41" i="1"/>
  <c r="AY40" i="1"/>
  <c r="AM40" i="1"/>
  <c r="AK40" i="1"/>
  <c r="AI40" i="1"/>
  <c r="AG40" i="1"/>
  <c r="AB40" i="1"/>
  <c r="AA40" i="1"/>
  <c r="AD40" i="1" s="1"/>
  <c r="R40" i="1"/>
  <c r="AY39" i="1"/>
  <c r="AM39" i="1"/>
  <c r="AK39" i="1"/>
  <c r="AI39" i="1"/>
  <c r="AG39" i="1"/>
  <c r="AB39" i="1"/>
  <c r="AA39" i="1"/>
  <c r="AD39" i="1" s="1"/>
  <c r="R39" i="1"/>
  <c r="AY38" i="1"/>
  <c r="AR38" i="1"/>
  <c r="AP38" i="1"/>
  <c r="AM38" i="1"/>
  <c r="AK38" i="1"/>
  <c r="AI38" i="1"/>
  <c r="AG38" i="1"/>
  <c r="AB38" i="1"/>
  <c r="AA38" i="1"/>
  <c r="AD38" i="1" s="1"/>
  <c r="R38" i="1"/>
  <c r="AY37" i="1"/>
  <c r="AR37" i="1"/>
  <c r="AP37" i="1"/>
  <c r="AM37" i="1"/>
  <c r="AK37" i="1"/>
  <c r="AI37" i="1"/>
  <c r="AG37" i="1"/>
  <c r="AB37" i="1"/>
  <c r="AA37" i="1"/>
  <c r="AD37" i="1" s="1"/>
  <c r="R37" i="1"/>
  <c r="AY36" i="1"/>
  <c r="AM36" i="1"/>
  <c r="AK36" i="1"/>
  <c r="AI36" i="1"/>
  <c r="AG36" i="1"/>
  <c r="AB36" i="1"/>
  <c r="AA36" i="1"/>
  <c r="AD36" i="1" s="1"/>
  <c r="R36" i="1"/>
  <c r="AY35" i="1"/>
  <c r="AM35" i="1"/>
  <c r="AK35" i="1"/>
  <c r="AI35" i="1"/>
  <c r="AG35" i="1"/>
  <c r="AB35" i="1"/>
  <c r="AA35" i="1"/>
  <c r="AD35" i="1" s="1"/>
  <c r="R35" i="1"/>
  <c r="AY34" i="1"/>
  <c r="AM34" i="1"/>
  <c r="AK34" i="1"/>
  <c r="AI34" i="1"/>
  <c r="AG34" i="1"/>
  <c r="AD34" i="1"/>
  <c r="AB34" i="1"/>
  <c r="AA34" i="1"/>
  <c r="R34" i="1"/>
  <c r="AY33" i="1"/>
  <c r="AM33" i="1"/>
  <c r="AK33" i="1"/>
  <c r="AI33" i="1"/>
  <c r="AG33" i="1"/>
  <c r="AB33" i="1"/>
  <c r="AA33" i="1"/>
  <c r="AD33" i="1" s="1"/>
  <c r="R33" i="1"/>
  <c r="AY32" i="1"/>
  <c r="AR32" i="1"/>
  <c r="AP32" i="1" s="1"/>
  <c r="AM32" i="1"/>
  <c r="AK32" i="1"/>
  <c r="AI32" i="1"/>
  <c r="AG32" i="1"/>
  <c r="AD32" i="1"/>
  <c r="AB32" i="1"/>
  <c r="AA32" i="1"/>
  <c r="R32" i="1"/>
  <c r="AY31" i="1"/>
  <c r="AM31" i="1"/>
  <c r="AK31" i="1"/>
  <c r="AI31" i="1"/>
  <c r="AG31" i="1"/>
  <c r="AD31" i="1"/>
  <c r="AB31" i="1"/>
  <c r="AA31" i="1"/>
  <c r="R31" i="1"/>
  <c r="AY30" i="1"/>
  <c r="AM30" i="1"/>
  <c r="AK30" i="1"/>
  <c r="AI30" i="1"/>
  <c r="AG30" i="1"/>
  <c r="AD30" i="1"/>
  <c r="AB30" i="1"/>
  <c r="AA30" i="1"/>
  <c r="R30" i="1"/>
  <c r="AY29" i="1"/>
  <c r="AM29" i="1"/>
  <c r="AK29" i="1"/>
  <c r="AI29" i="1"/>
  <c r="AG29" i="1"/>
  <c r="AD29" i="1"/>
  <c r="AB29" i="1"/>
  <c r="AA29" i="1"/>
  <c r="R29" i="1"/>
  <c r="AY28" i="1"/>
  <c r="AR28" i="1"/>
  <c r="AP28" i="1"/>
  <c r="AO28" i="1"/>
  <c r="AS28" i="1" s="1"/>
  <c r="AM28" i="1"/>
  <c r="AK28" i="1"/>
  <c r="AI28" i="1"/>
  <c r="AG28" i="1"/>
  <c r="AB28" i="1"/>
  <c r="AA28" i="1"/>
  <c r="AD28" i="1" s="1"/>
  <c r="R28" i="1"/>
  <c r="AY27" i="1"/>
  <c r="AM27" i="1"/>
  <c r="AK27" i="1"/>
  <c r="AI27" i="1"/>
  <c r="AG27" i="1"/>
  <c r="AB27" i="1"/>
  <c r="AA27" i="1"/>
  <c r="AD27" i="1" s="1"/>
  <c r="R27" i="1"/>
  <c r="AY26" i="1"/>
  <c r="AM26" i="1"/>
  <c r="AO26" i="1" s="1"/>
  <c r="AK26" i="1"/>
  <c r="AI26" i="1"/>
  <c r="AG26" i="1"/>
  <c r="AB26" i="1"/>
  <c r="AA26" i="1"/>
  <c r="AD26" i="1" s="1"/>
  <c r="R26" i="1"/>
  <c r="AY25" i="1"/>
  <c r="AM25" i="1"/>
  <c r="AK25" i="1"/>
  <c r="AI25" i="1"/>
  <c r="AG25" i="1"/>
  <c r="AD25" i="1"/>
  <c r="AB25" i="1"/>
  <c r="AA25" i="1"/>
  <c r="R25" i="1"/>
  <c r="AY24" i="1"/>
  <c r="AR24" i="1"/>
  <c r="AP24" i="1"/>
  <c r="AM24" i="1"/>
  <c r="AK24" i="1"/>
  <c r="AI24" i="1"/>
  <c r="AG24" i="1"/>
  <c r="AB24" i="1"/>
  <c r="AA24" i="1"/>
  <c r="AD24" i="1" s="1"/>
  <c r="R24" i="1"/>
  <c r="AY23" i="1"/>
  <c r="AR23" i="1"/>
  <c r="AP23" i="1"/>
  <c r="AM23" i="1"/>
  <c r="AK23" i="1"/>
  <c r="AI23" i="1"/>
  <c r="AG23" i="1"/>
  <c r="AB23" i="1"/>
  <c r="AA23" i="1"/>
  <c r="AD23" i="1" s="1"/>
  <c r="R23" i="1"/>
  <c r="AY22" i="1"/>
  <c r="AR22" i="1"/>
  <c r="AP22" i="1" s="1"/>
  <c r="AM22" i="1"/>
  <c r="AK22" i="1"/>
  <c r="AI22" i="1"/>
  <c r="AG22" i="1"/>
  <c r="AB22" i="1"/>
  <c r="AA22" i="1"/>
  <c r="AD22" i="1" s="1"/>
  <c r="R22" i="1"/>
  <c r="AY21" i="1"/>
  <c r="AM21" i="1"/>
  <c r="AO21" i="1" s="1"/>
  <c r="AK21" i="1"/>
  <c r="AI21" i="1"/>
  <c r="AG21" i="1"/>
  <c r="AB21" i="1"/>
  <c r="AA21" i="1"/>
  <c r="AD21" i="1" s="1"/>
  <c r="R21" i="1"/>
  <c r="AY20" i="1"/>
  <c r="AS20" i="1"/>
  <c r="AR20" i="1"/>
  <c r="AP20" i="1"/>
  <c r="AO20" i="1"/>
  <c r="AM20" i="1"/>
  <c r="AK20" i="1"/>
  <c r="AI20" i="1"/>
  <c r="AG20" i="1"/>
  <c r="AD20" i="1"/>
  <c r="AB20" i="1"/>
  <c r="AA20" i="1"/>
  <c r="R20" i="1"/>
  <c r="AY19" i="1"/>
  <c r="AM19" i="1"/>
  <c r="AK19" i="1"/>
  <c r="AI19" i="1"/>
  <c r="AR19" i="1" s="1"/>
  <c r="AP19" i="1" s="1"/>
  <c r="AG19" i="1"/>
  <c r="AB19" i="1"/>
  <c r="AA19" i="1"/>
  <c r="AD19" i="1" s="1"/>
  <c r="R19" i="1"/>
  <c r="AY18" i="1"/>
  <c r="AM18" i="1"/>
  <c r="AK18" i="1"/>
  <c r="AI18" i="1"/>
  <c r="AG18" i="1"/>
  <c r="AB18" i="1"/>
  <c r="AA18" i="1"/>
  <c r="AD18" i="1" s="1"/>
  <c r="R18" i="1"/>
  <c r="AY17" i="1"/>
  <c r="AM17" i="1"/>
  <c r="AK17" i="1"/>
  <c r="AI17" i="1"/>
  <c r="AR17" i="1" s="1"/>
  <c r="AP17" i="1" s="1"/>
  <c r="AG17" i="1"/>
  <c r="AB17" i="1"/>
  <c r="AA17" i="1"/>
  <c r="AD17" i="1" s="1"/>
  <c r="R17" i="1"/>
  <c r="AY16" i="1"/>
  <c r="AM16" i="1"/>
  <c r="AK16" i="1"/>
  <c r="AI16" i="1"/>
  <c r="AG16" i="1"/>
  <c r="AD16" i="1"/>
  <c r="AB16" i="1"/>
  <c r="AA16" i="1"/>
  <c r="R16" i="1"/>
  <c r="AY15" i="1"/>
  <c r="AM15" i="1"/>
  <c r="AK15" i="1"/>
  <c r="AI15" i="1"/>
  <c r="AG15" i="1"/>
  <c r="AD15" i="1"/>
  <c r="AB15" i="1"/>
  <c r="AA15" i="1"/>
  <c r="R15" i="1"/>
  <c r="AY14" i="1"/>
  <c r="AR14" i="1"/>
  <c r="AP14" i="1"/>
  <c r="AM14" i="1"/>
  <c r="AK14" i="1"/>
  <c r="AI14" i="1"/>
  <c r="AG14" i="1"/>
  <c r="AD14" i="1"/>
  <c r="AB14" i="1"/>
  <c r="AA14" i="1"/>
  <c r="R14" i="1"/>
  <c r="AY13" i="1"/>
  <c r="AM13" i="1"/>
  <c r="AK13" i="1"/>
  <c r="AI13" i="1"/>
  <c r="AG13" i="1"/>
  <c r="AD13" i="1"/>
  <c r="AB13" i="1"/>
  <c r="AA13" i="1"/>
  <c r="R13" i="1"/>
  <c r="AY12" i="1"/>
  <c r="AM12" i="1"/>
  <c r="AK12" i="1"/>
  <c r="AI12" i="1"/>
  <c r="AG12" i="1"/>
  <c r="AD12" i="1"/>
  <c r="AB12" i="1"/>
  <c r="AA12" i="1"/>
  <c r="R12" i="1"/>
  <c r="AY11" i="1"/>
  <c r="AM11" i="1"/>
  <c r="AO11" i="1" s="1"/>
  <c r="AK11" i="1"/>
  <c r="AI11" i="1"/>
  <c r="AG11" i="1"/>
  <c r="AD11" i="1"/>
  <c r="AB11" i="1"/>
  <c r="AA11" i="1"/>
  <c r="R11" i="1"/>
  <c r="AY10" i="1"/>
  <c r="AR10" i="1"/>
  <c r="AP10" i="1"/>
  <c r="AM10" i="1"/>
  <c r="AK10" i="1"/>
  <c r="AI10" i="1"/>
  <c r="AG10" i="1"/>
  <c r="AB10" i="1"/>
  <c r="AA10" i="1"/>
  <c r="AD10" i="1" s="1"/>
  <c r="R10" i="1"/>
  <c r="AY9" i="1"/>
  <c r="AR9" i="1"/>
  <c r="AP9" i="1"/>
  <c r="AM9" i="1"/>
  <c r="AK9" i="1"/>
  <c r="AI9" i="1"/>
  <c r="AG9" i="1"/>
  <c r="AB9" i="1"/>
  <c r="AA9" i="1"/>
  <c r="AD9" i="1" s="1"/>
  <c r="R9" i="1"/>
  <c r="AY8" i="1"/>
  <c r="AR8" i="1"/>
  <c r="AP8" i="1" s="1"/>
  <c r="AM8" i="1"/>
  <c r="AK8" i="1"/>
  <c r="AI8" i="1"/>
  <c r="AG8" i="1"/>
  <c r="AB8" i="1"/>
  <c r="AA8" i="1"/>
  <c r="AD8" i="1" s="1"/>
  <c r="R8" i="1"/>
  <c r="AY7" i="1"/>
  <c r="AR7" i="1"/>
  <c r="AP7" i="1"/>
  <c r="AM7" i="1"/>
  <c r="AK7" i="1"/>
  <c r="AI7" i="1"/>
  <c r="AG7" i="1"/>
  <c r="AB7" i="1"/>
  <c r="AA7" i="1"/>
  <c r="AD7" i="1" s="1"/>
  <c r="AO7" i="1" s="1"/>
  <c r="R7" i="1"/>
  <c r="AY6" i="1"/>
  <c r="AR6" i="1"/>
  <c r="AP6" i="1" s="1"/>
  <c r="AM6" i="1"/>
  <c r="AK6" i="1"/>
  <c r="AI6" i="1"/>
  <c r="AG6" i="1"/>
  <c r="AO6" i="1" s="1"/>
  <c r="AS6" i="1" s="1"/>
  <c r="AD6" i="1"/>
  <c r="AB6" i="1"/>
  <c r="AA6" i="1"/>
  <c r="R6" i="1"/>
  <c r="AY5" i="1"/>
  <c r="AM5" i="1"/>
  <c r="AK5" i="1"/>
  <c r="AI5" i="1"/>
  <c r="AG5" i="1"/>
  <c r="AA5" i="1"/>
  <c r="AD5" i="1" s="1"/>
  <c r="R5" i="1"/>
  <c r="AY4" i="1"/>
  <c r="AM4" i="1"/>
  <c r="AK4" i="1"/>
  <c r="AI4" i="1"/>
  <c r="AG4" i="1"/>
  <c r="AA4" i="1"/>
  <c r="AD4" i="1" s="1"/>
  <c r="R4" i="1"/>
  <c r="AO10" i="1" l="1"/>
  <c r="AS10" i="1" s="1"/>
  <c r="AU6" i="1"/>
  <c r="AV6" i="1" s="1"/>
  <c r="AU28" i="1"/>
  <c r="AV28" i="1" s="1"/>
  <c r="AS18" i="1"/>
  <c r="AO46" i="1"/>
  <c r="AS46" i="1"/>
  <c r="AS15" i="1"/>
  <c r="AR15" i="1"/>
  <c r="AP15" i="1" s="1"/>
  <c r="AO15" i="1"/>
  <c r="AS25" i="1"/>
  <c r="AR25" i="1"/>
  <c r="AP25" i="1" s="1"/>
  <c r="AR30" i="1"/>
  <c r="AP30" i="1" s="1"/>
  <c r="AO30" i="1"/>
  <c r="AS30" i="1" s="1"/>
  <c r="AR33" i="1"/>
  <c r="AP33" i="1" s="1"/>
  <c r="AO33" i="1"/>
  <c r="AS33" i="1" s="1"/>
  <c r="AU20" i="1"/>
  <c r="AV20" i="1" s="1"/>
  <c r="AO51" i="1"/>
  <c r="AS51" i="1" s="1"/>
  <c r="AO25" i="1"/>
  <c r="AB5" i="1"/>
  <c r="AR13" i="1"/>
  <c r="AP13" i="1" s="1"/>
  <c r="AO13" i="1"/>
  <c r="AS13" i="1" s="1"/>
  <c r="AO14" i="1"/>
  <c r="AS14" i="1" s="1"/>
  <c r="AO24" i="1"/>
  <c r="AS24" i="1" s="1"/>
  <c r="AS29" i="1"/>
  <c r="AR29" i="1"/>
  <c r="AP29" i="1" s="1"/>
  <c r="AO38" i="1"/>
  <c r="AS38" i="1" s="1"/>
  <c r="AR12" i="1"/>
  <c r="AP12" i="1" s="1"/>
  <c r="AO29" i="1"/>
  <c r="AO32" i="1"/>
  <c r="AS32" i="1" s="1"/>
  <c r="AB4" i="1"/>
  <c r="AS16" i="1"/>
  <c r="AO47" i="1"/>
  <c r="AS47" i="1" s="1"/>
  <c r="AS52" i="1"/>
  <c r="AR31" i="1"/>
  <c r="AP31" i="1" s="1"/>
  <c r="AO31" i="1"/>
  <c r="AS31" i="1" s="1"/>
  <c r="AS34" i="1"/>
  <c r="AR34" i="1"/>
  <c r="AP34" i="1" s="1"/>
  <c r="AO34" i="1"/>
  <c r="AS11" i="1"/>
  <c r="AR11" i="1"/>
  <c r="AP11" i="1" s="1"/>
  <c r="AO12" i="1"/>
  <c r="AS12" i="1" s="1"/>
  <c r="AO42" i="1"/>
  <c r="AS42" i="1" s="1"/>
  <c r="AS4" i="1"/>
  <c r="AS43" i="1"/>
  <c r="AO36" i="1"/>
  <c r="AS36" i="1" s="1"/>
  <c r="AO37" i="1"/>
  <c r="AS37" i="1" s="1"/>
  <c r="AR41" i="1"/>
  <c r="AP41" i="1" s="1"/>
  <c r="AO41" i="1"/>
  <c r="AR50" i="1"/>
  <c r="AP50" i="1" s="1"/>
  <c r="AO50" i="1"/>
  <c r="AS50" i="1" s="1"/>
  <c r="AS35" i="1"/>
  <c r="AR35" i="1"/>
  <c r="AP35" i="1" s="1"/>
  <c r="AR40" i="1"/>
  <c r="AP40" i="1" s="1"/>
  <c r="AR45" i="1"/>
  <c r="AP45" i="1" s="1"/>
  <c r="AO45" i="1"/>
  <c r="AS45" i="1" s="1"/>
  <c r="AS49" i="1"/>
  <c r="AR49" i="1"/>
  <c r="AP49" i="1" s="1"/>
  <c r="AR36" i="1"/>
  <c r="AP36" i="1" s="1"/>
  <c r="AS41" i="1"/>
  <c r="AO4" i="1"/>
  <c r="AO35" i="1"/>
  <c r="AR4" i="1"/>
  <c r="AP4" i="1" s="1"/>
  <c r="AO5" i="1"/>
  <c r="AS5" i="1" s="1"/>
  <c r="AO16" i="1"/>
  <c r="AO40" i="1"/>
  <c r="AS40" i="1" s="1"/>
  <c r="AO43" i="1"/>
  <c r="AO48" i="1"/>
  <c r="AS48" i="1" s="1"/>
  <c r="AO49" i="1"/>
  <c r="AO53" i="1"/>
  <c r="AS53" i="1" s="1"/>
  <c r="AO17" i="1"/>
  <c r="AS17" i="1" s="1"/>
  <c r="AO18" i="1"/>
  <c r="AO39" i="1"/>
  <c r="AS39" i="1" s="1"/>
  <c r="AO44" i="1"/>
  <c r="AS44" i="1" s="1"/>
  <c r="AR5" i="1"/>
  <c r="AP5" i="1" s="1"/>
  <c r="AS7" i="1"/>
  <c r="AO8" i="1"/>
  <c r="AS8" i="1" s="1"/>
  <c r="AO9" i="1"/>
  <c r="AS9" i="1" s="1"/>
  <c r="AR16" i="1"/>
  <c r="AP16" i="1" s="1"/>
  <c r="AR18" i="1"/>
  <c r="AP18" i="1" s="1"/>
  <c r="AO19" i="1"/>
  <c r="AS19" i="1" s="1"/>
  <c r="AO22" i="1"/>
  <c r="AS22" i="1" s="1"/>
  <c r="AO23" i="1"/>
  <c r="AS23" i="1" s="1"/>
  <c r="AR43" i="1"/>
  <c r="AP43" i="1" s="1"/>
  <c r="AR48" i="1"/>
  <c r="AP48" i="1" s="1"/>
  <c r="AR53" i="1"/>
  <c r="AP53" i="1" s="1"/>
  <c r="AS21" i="1"/>
  <c r="AR21" i="1"/>
  <c r="AP21" i="1" s="1"/>
  <c r="AR27" i="1"/>
  <c r="AP27" i="1" s="1"/>
  <c r="AO27" i="1"/>
  <c r="AS27" i="1" s="1"/>
  <c r="AR39" i="1"/>
  <c r="AP39" i="1" s="1"/>
  <c r="AR44" i="1"/>
  <c r="AP44" i="1" s="1"/>
  <c r="AS26" i="1"/>
  <c r="AR26" i="1"/>
  <c r="AP26" i="1" s="1"/>
  <c r="AU17" i="1" l="1"/>
  <c r="AV17" i="1"/>
  <c r="AU42" i="1"/>
  <c r="AV42" i="1" s="1"/>
  <c r="AU45" i="1"/>
  <c r="AV45" i="1"/>
  <c r="AU12" i="1"/>
  <c r="AV12" i="1" s="1"/>
  <c r="AU23" i="1"/>
  <c r="AV23" i="1" s="1"/>
  <c r="AU38" i="1"/>
  <c r="AV38" i="1" s="1"/>
  <c r="AU48" i="1"/>
  <c r="AV48" i="1" s="1"/>
  <c r="AU40" i="1"/>
  <c r="AV40" i="1" s="1"/>
  <c r="AU50" i="1"/>
  <c r="AV50" i="1" s="1"/>
  <c r="AU14" i="1"/>
  <c r="AV14" i="1" s="1"/>
  <c r="AU5" i="1"/>
  <c r="AV5" i="1"/>
  <c r="AU31" i="1"/>
  <c r="AV31" i="1"/>
  <c r="AU13" i="1"/>
  <c r="AV13" i="1" s="1"/>
  <c r="AU8" i="1"/>
  <c r="AV8" i="1" s="1"/>
  <c r="AU27" i="1"/>
  <c r="AV27" i="1" s="1"/>
  <c r="AU37" i="1"/>
  <c r="AV37" i="1" s="1"/>
  <c r="AU47" i="1"/>
  <c r="AV47" i="1" s="1"/>
  <c r="AU44" i="1"/>
  <c r="AV44" i="1" s="1"/>
  <c r="AU36" i="1"/>
  <c r="AV36" i="1" s="1"/>
  <c r="AU51" i="1"/>
  <c r="AV51" i="1" s="1"/>
  <c r="BA28" i="1"/>
  <c r="AW28" i="1"/>
  <c r="AU53" i="1"/>
  <c r="AV53" i="1" s="1"/>
  <c r="AU30" i="1"/>
  <c r="AV30" i="1" s="1"/>
  <c r="AU22" i="1"/>
  <c r="AV22" i="1" s="1"/>
  <c r="AU24" i="1"/>
  <c r="AV24" i="1" s="1"/>
  <c r="AU39" i="1"/>
  <c r="AV39" i="1" s="1"/>
  <c r="AW20" i="1"/>
  <c r="BA20" i="1"/>
  <c r="AW6" i="1"/>
  <c r="BA6" i="1"/>
  <c r="AU32" i="1"/>
  <c r="AV32" i="1" s="1"/>
  <c r="AU33" i="1"/>
  <c r="AV33" i="1" s="1"/>
  <c r="AU10" i="1"/>
  <c r="AV10" i="1" s="1"/>
  <c r="AU15" i="1"/>
  <c r="AV15" i="1" s="1"/>
  <c r="AU49" i="1"/>
  <c r="AV49" i="1" s="1"/>
  <c r="AU29" i="1"/>
  <c r="AV29" i="1" s="1"/>
  <c r="AU46" i="1"/>
  <c r="AV46" i="1" s="1"/>
  <c r="AU19" i="1"/>
  <c r="AV19" i="1" s="1"/>
  <c r="AU26" i="1"/>
  <c r="AV26" i="1" s="1"/>
  <c r="AU52" i="1"/>
  <c r="AV52" i="1" s="1"/>
  <c r="AU18" i="1"/>
  <c r="AV18" i="1"/>
  <c r="AU4" i="1"/>
  <c r="AV4" i="1" s="1"/>
  <c r="AU16" i="1"/>
  <c r="AV16" i="1" s="1"/>
  <c r="AU9" i="1"/>
  <c r="AV9" i="1" s="1"/>
  <c r="AU35" i="1"/>
  <c r="AV35" i="1"/>
  <c r="AU21" i="1"/>
  <c r="AV21" i="1"/>
  <c r="AU7" i="1"/>
  <c r="AV7" i="1"/>
  <c r="AU11" i="1"/>
  <c r="AV11" i="1" s="1"/>
  <c r="AU25" i="1"/>
  <c r="AV25" i="1" s="1"/>
  <c r="AU43" i="1"/>
  <c r="AV43" i="1"/>
  <c r="AU41" i="1"/>
  <c r="AV41" i="1" s="1"/>
  <c r="AU34" i="1"/>
  <c r="AV34" i="1" s="1"/>
  <c r="BA25" i="1" l="1"/>
  <c r="AW25" i="1"/>
  <c r="BA26" i="1"/>
  <c r="AW26" i="1"/>
  <c r="BA24" i="1"/>
  <c r="AW24" i="1"/>
  <c r="BA46" i="1"/>
  <c r="AW46" i="1"/>
  <c r="BA30" i="1"/>
  <c r="AW30" i="1"/>
  <c r="BA29" i="1"/>
  <c r="AW29" i="1"/>
  <c r="BA53" i="1"/>
  <c r="AW53" i="1"/>
  <c r="AW49" i="1"/>
  <c r="BA49" i="1"/>
  <c r="BA14" i="1"/>
  <c r="AW14" i="1"/>
  <c r="BA15" i="1"/>
  <c r="AW15" i="1"/>
  <c r="BA50" i="1"/>
  <c r="AW50" i="1"/>
  <c r="BA10" i="1"/>
  <c r="AW10" i="1"/>
  <c r="BA51" i="1"/>
  <c r="AW51" i="1"/>
  <c r="BA40" i="1"/>
  <c r="AW40" i="1"/>
  <c r="BA33" i="1"/>
  <c r="AW33" i="1"/>
  <c r="BA36" i="1"/>
  <c r="AW36" i="1"/>
  <c r="BA48" i="1"/>
  <c r="AW48" i="1"/>
  <c r="BA9" i="1"/>
  <c r="AW9" i="1"/>
  <c r="BA32" i="1"/>
  <c r="AW32" i="1"/>
  <c r="AW44" i="1"/>
  <c r="BA44" i="1"/>
  <c r="BA38" i="1"/>
  <c r="AW38" i="1"/>
  <c r="AW16" i="1"/>
  <c r="BA16" i="1"/>
  <c r="BA47" i="1"/>
  <c r="AW47" i="1"/>
  <c r="BA23" i="1"/>
  <c r="AW23" i="1"/>
  <c r="AW34" i="1"/>
  <c r="BA34" i="1"/>
  <c r="AW4" i="1"/>
  <c r="BA4" i="1"/>
  <c r="AW37" i="1"/>
  <c r="BA37" i="1"/>
  <c r="BA12" i="1"/>
  <c r="AW12" i="1"/>
  <c r="BA41" i="1"/>
  <c r="AW41" i="1"/>
  <c r="BA27" i="1"/>
  <c r="AW27" i="1"/>
  <c r="BA8" i="1"/>
  <c r="AW8" i="1"/>
  <c r="BA52" i="1"/>
  <c r="AW52" i="1"/>
  <c r="BA39" i="1"/>
  <c r="AW39" i="1"/>
  <c r="BA13" i="1"/>
  <c r="AW13" i="1"/>
  <c r="AW42" i="1"/>
  <c r="BA42" i="1"/>
  <c r="BA11" i="1"/>
  <c r="AW11" i="1"/>
  <c r="BA19" i="1"/>
  <c r="AW19" i="1"/>
  <c r="BA22" i="1"/>
  <c r="AW22" i="1"/>
  <c r="BA43" i="1"/>
  <c r="AW43" i="1"/>
  <c r="BA31" i="1"/>
  <c r="AW31" i="1"/>
  <c r="BA18" i="1"/>
  <c r="AW18" i="1"/>
  <c r="AW7" i="1"/>
  <c r="BA7" i="1"/>
  <c r="BA45" i="1"/>
  <c r="AW45" i="1"/>
  <c r="AW21" i="1"/>
  <c r="BA21" i="1"/>
  <c r="AW5" i="1"/>
  <c r="BA5" i="1"/>
  <c r="AW35" i="1"/>
  <c r="BA35" i="1"/>
  <c r="AW17" i="1"/>
  <c r="BA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3" authorId="0" shapeId="0" xr:uid="{57123735-7B9E-4FD4-B181-028001258DD5}">
      <text>
        <r>
          <rPr>
            <sz val="11"/>
            <rFont val="Calibri"/>
            <family val="2"/>
          </rPr>
          <t>[China RMB Cost]/[Exchange Rate]</t>
        </r>
      </text>
    </comment>
    <comment ref="AA3" authorId="0" shapeId="0" xr:uid="{C01D82EF-58D0-4769-901D-9A4FC4346A4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3" authorId="0" shapeId="0" xr:uid="{8FC87029-FE8C-47C3-BE56-44944890C6E2}">
      <text>
        <r>
          <rPr>
            <sz val="11"/>
            <rFont val="Calibri"/>
            <family val="2"/>
          </rPr>
          <t>65/[Cubic Meter per Carton]*[Case Pack]</t>
        </r>
      </text>
    </comment>
    <comment ref="AD3" authorId="0" shapeId="0" xr:uid="{3315948C-52D9-4876-895E-F7FD66760927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G3" authorId="0" shapeId="0" xr:uid="{FA39C571-5499-48C0-974A-24F79385FBBC}">
      <text>
        <r>
          <rPr>
            <sz val="11"/>
            <rFont val="Calibri"/>
            <family val="2"/>
          </rPr>
          <t>[FOB Cost $ (Value)]*0.99*[Duty Rate]</t>
        </r>
      </text>
    </comment>
    <comment ref="AI3" authorId="0" shapeId="0" xr:uid="{C5DD9D99-03E5-4E7F-B103-3871B1A875D6}">
      <text>
        <r>
          <rPr>
            <sz val="11"/>
            <rFont val="Calibri"/>
            <family val="2"/>
          </rPr>
          <t>[JLA FOB Price DI]*0.99*[DA %]</t>
        </r>
      </text>
    </comment>
    <comment ref="AK3" authorId="0" shapeId="0" xr:uid="{C639E370-622B-431B-B542-95A81358E54E}">
      <text>
        <r>
          <rPr>
            <sz val="11"/>
            <rFont val="Calibri"/>
            <family val="2"/>
          </rPr>
          <t>[JLA FOB Price DI]*0.99*[Brokage %]</t>
        </r>
      </text>
    </comment>
    <comment ref="AM3" authorId="0" shapeId="0" xr:uid="{3757870D-2BC2-4F56-BF46-CA125AA0AA04}">
      <text>
        <r>
          <rPr>
            <sz val="11"/>
            <rFont val="Calibri"/>
            <family val="2"/>
          </rPr>
          <t>[JLA FOB Price DI]*[Agent Fee %]</t>
        </r>
      </text>
    </comment>
    <comment ref="AO3" authorId="0" shapeId="0" xr:uid="{D22FBDAB-D54C-4F2D-9A9D-894FC9AB141E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P3" authorId="0" shapeId="0" xr:uid="{DFDA1F08-D7BD-447F-AF6A-6C74834B4479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R3" authorId="0" shapeId="0" xr:uid="{A73B7BD9-0652-4E2E-8E2D-49B2D0AF7756}">
      <text>
        <r>
          <rPr>
            <sz val="11"/>
            <rFont val="Calibri"/>
            <family val="2"/>
          </rPr>
          <t>[JLA FOB Price DI]-[DA $]</t>
        </r>
      </text>
    </comment>
    <comment ref="AS3" authorId="0" shapeId="0" xr:uid="{E77E1324-9754-4A53-8AC4-0F285B15D219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U3" authorId="0" shapeId="0" xr:uid="{404ACA2C-C05D-4A90-AD8A-085DC4A09F18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V3" authorId="0" shapeId="0" xr:uid="{04620271-0F8B-432B-8AE1-9744CE6F2E7F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  <comment ref="AW3" authorId="0" shapeId="0" xr:uid="{A3974A58-E1AF-4BC9-82C7-2BC82FCC6E1E}">
      <text>
        <r>
          <rPr>
            <sz val="11"/>
            <rFont val="Calibri"/>
            <family val="2"/>
          </rPr>
          <t>([DI Flow Store Cost with Freight Factor]-[JLA LDP Price plus Freight Factor])/[DI Flow Store Cost with Freight Factor]</t>
        </r>
      </text>
    </comment>
    <comment ref="AY3" authorId="0" shapeId="0" xr:uid="{C0AEFD1A-5074-4023-9C10-28FA13FECA26}">
      <text>
        <r>
          <rPr>
            <sz val="11"/>
            <rFont val="Calibri"/>
            <family val="2"/>
          </rPr>
          <t>[JLA LDP Price plus Freight Factor]+2.5</t>
        </r>
      </text>
    </comment>
    <comment ref="BA3" authorId="0" shapeId="0" xr:uid="{282EA944-3CA5-4C29-BA12-21EE92DE80F2}">
      <text>
        <r>
          <rPr>
            <sz val="11"/>
            <rFont val="Calibri"/>
            <family val="2"/>
          </rPr>
          <t>([Suggested Retail Price]-[DI Flow Store Cost with Freight Factor])/[Suggested Retail Price]</t>
        </r>
      </text>
    </comment>
    <comment ref="R56" authorId="0" shapeId="0" xr:uid="{01EF66CC-2740-45F4-AD34-2FAF3F901D7C}">
      <text>
        <r>
          <rPr>
            <sz val="11"/>
            <rFont val="Calibri"/>
            <family val="2"/>
          </rPr>
          <t>[China RMB Cost]/[Exchange Rate]</t>
        </r>
      </text>
    </comment>
    <comment ref="AA56" authorId="0" shapeId="0" xr:uid="{7B49DE90-8960-4E2E-B2CF-8F409A1B553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56" authorId="0" shapeId="0" xr:uid="{C34F17C1-EBA3-49CB-8F96-63EE5E045108}">
      <text>
        <r>
          <rPr>
            <sz val="11"/>
            <rFont val="Calibri"/>
            <family val="2"/>
          </rPr>
          <t>65/[Cubic Meter per Carton]*[Case Pack]</t>
        </r>
      </text>
    </comment>
    <comment ref="AC56" authorId="0" shapeId="0" xr:uid="{8C7DA5E0-1B88-41B0-AFB8-27892480C1FA}">
      <text>
        <r>
          <rPr>
            <sz val="11"/>
            <rFont val="Calibri"/>
            <family val="2"/>
          </rPr>
          <t xml:space="preserve">
          </t>
        </r>
      </text>
    </comment>
    <comment ref="AD56" authorId="0" shapeId="0" xr:uid="{B4048362-B323-414E-BC7D-1A3736312114}">
      <text>
        <r>
          <rPr>
            <sz val="11"/>
            <rFont val="Calibri"/>
            <family val="2"/>
          </rPr>
          <t>[Cubic Meter per Carton]*[Flow Freight Cost Per CBM]/[Case Pack]</t>
        </r>
      </text>
    </comment>
    <comment ref="AG56" authorId="0" shapeId="0" xr:uid="{C6113013-4803-4801-83ED-C55DE9EE321D}">
      <text>
        <r>
          <rPr>
            <sz val="11"/>
            <rFont val="Calibri"/>
            <family val="2"/>
          </rPr>
          <t>[FOB Cost $ (Value)]*[Duty Rate]</t>
        </r>
      </text>
    </comment>
    <comment ref="AI56" authorId="0" shapeId="0" xr:uid="{13466DD3-837B-4CCA-BC4C-CA8AC01FAB20}">
      <text>
        <r>
          <rPr>
            <sz val="11"/>
            <rFont val="Calibri"/>
            <family val="2"/>
          </rPr>
          <t>[JLA FOB CA/GA Price Quote (Formula)]*[DA %]</t>
        </r>
      </text>
    </comment>
    <comment ref="AK56" authorId="0" shapeId="0" xr:uid="{45121FA4-36EC-4417-926E-C85D0F7BFB12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56" authorId="0" shapeId="0" xr:uid="{6A1BA6E7-D8A9-458B-A163-684A26CC47CA}">
      <text>
        <r>
          <rPr>
            <sz val="11"/>
            <rFont val="Calibri"/>
            <family val="2"/>
          </rPr>
          <t>[JLA FOB CA/GA Price Quote (Formula)]*[Load 1 % (Fashion)]</t>
        </r>
      </text>
    </comment>
    <comment ref="AO56" authorId="0" shapeId="0" xr:uid="{576E13A7-21DD-4AA9-8AE6-AB12E5203F49}">
      <text>
        <r>
          <rPr>
            <sz val="11"/>
            <rFont val="Calibri"/>
            <family val="2"/>
          </rPr>
          <t>[JLA FOB CA/GA Price Quote (Formula)]*[Load 2 % (Fashion)]</t>
        </r>
      </text>
    </comment>
    <comment ref="AP56" authorId="0" shapeId="0" xr:uid="{B6ABA740-E5B6-469B-88B2-EE5AE400432E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R56" authorId="0" shapeId="0" xr:uid="{0E31A3D3-037F-48CB-A137-472C8801B0E4}">
      <text>
        <r>
          <rPr>
            <sz val="11"/>
            <rFont val="Calibri"/>
            <family val="2"/>
          </rPr>
          <t>[JLA FOB Price Quote (Value)]-[DA $]</t>
        </r>
      </text>
    </comment>
    <comment ref="AS56" authorId="0" shapeId="0" xr:uid="{E885A306-C6CE-4CEC-9075-BBDEA6704541}">
      <text>
        <r>
          <rPr>
            <sz val="11"/>
            <rFont val="Calibri"/>
            <family val="2"/>
          </rPr>
          <t>[JLA FOB Price Quote (Value)]-[DA $]+[Ocean Freight per Item $]+[Duty per Item $]+[General Load $]+[Load 1 $ (Fashion)]+[Load 2 $ (Fashion)]</t>
        </r>
      </text>
    </comment>
    <comment ref="AU56" authorId="0" shapeId="0" xr:uid="{455C1581-53D7-4462-8138-051E8AEFACD0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V56" authorId="0" shapeId="0" xr:uid="{9A1BF473-5F08-43F7-8C62-5AC65F7CACBD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  <comment ref="AW56" authorId="0" shapeId="0" xr:uid="{6E39198C-C792-42C3-A071-3CF11B60E5DB}">
      <text>
        <r>
          <rPr>
            <sz val="11"/>
            <rFont val="Calibri"/>
            <family val="2"/>
          </rPr>
          <t>([DI Flow Store Cost With Freight Factor]-[JLA FOB CA Price Quote (Value)])/[DI Flow Store Cost With Freight Factor]</t>
        </r>
      </text>
    </comment>
    <comment ref="AY56" authorId="0" shapeId="0" xr:uid="{D055CB99-4E67-474E-ADC5-0B0A3FE5CEF2}">
      <text>
        <r>
          <rPr>
            <sz val="11"/>
            <rFont val="Calibri"/>
            <family val="2"/>
          </rPr>
          <t>[JLA FOB CA Price Quote (Value)]+2.5</t>
        </r>
      </text>
    </comment>
    <comment ref="BA56" authorId="0" shapeId="0" xr:uid="{8C458EBE-3AAD-4974-847E-2AE4203B8FA6}">
      <text>
        <r>
          <rPr>
            <sz val="11"/>
            <rFont val="Calibri"/>
            <family val="2"/>
          </rPr>
          <t>([Suggested Retail Price]-[DI Flow Store Cost With Freight Factor])/[Suggested Retail Price]</t>
        </r>
      </text>
    </comment>
  </commentList>
</comments>
</file>

<file path=xl/sharedStrings.xml><?xml version="1.0" encoding="utf-8"?>
<sst xmlns="http://schemas.openxmlformats.org/spreadsheetml/2006/main" count="141" uniqueCount="76">
  <si>
    <t>Select from ValueSelect</t>
  </si>
  <si>
    <t>Copy the formula cost to here if no given value</t>
  </si>
  <si>
    <t>From Domestic Quote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</si>
  <si>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</si>
  <si>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</si>
  <si>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</si>
  <si>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</si>
  <si>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</si>
  <si>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</si>
  <si>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</si>
  <si>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</si>
  <si>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</si>
  <si>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</si>
  <si>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</si>
  <si>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</si>
  <si>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</si>
  <si>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</si>
  <si>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</si>
  <si>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</si>
  <si>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</si>
  <si>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</si>
  <si>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</si>
  <si>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</si>
  <si>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</si>
  <si>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</si>
  <si>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</si>
  <si>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</si>
  <si>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</si>
  <si>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</si>
  <si>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</si>
  <si>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</si>
  <si>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</si>
  <si>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</si>
  <si>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</si>
  <si>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</si>
  <si>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</si>
  <si>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</si>
  <si>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Flow Freight Cost Per CBM $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</si>
  <si>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</si>
  <si>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</si>
  <si>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</si>
  <si>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</si>
  <si>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</si>
  <si>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</si>
  <si>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</si>
  <si>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</si>
  <si>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</si>
  <si>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</si>
  <si>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</si>
  <si>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</si>
  <si>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</si>
  <si>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</si>
  <si>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</si>
  <si>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Store Cost without Freight Factor</t>
  </si>
  <si>
    <t>DI Flow Freight Factor %</t>
  </si>
  <si>
    <t>DI Flow Freight Factor</t>
  </si>
  <si>
    <t>DI Flow Store Cost with Freight Factor</t>
  </si>
  <si>
    <t>Difference Between DI and Domestic</t>
  </si>
  <si>
    <t>JLA LDP Price plus Freight Factor</t>
  </si>
  <si>
    <t>DSV Cost</t>
  </si>
  <si>
    <t>Suggested Retail Price</t>
  </si>
  <si>
    <t>Retail Markup %</t>
  </si>
  <si>
    <t>Mainstays</t>
  </si>
  <si>
    <t>COMFORTER (SET)(10)</t>
  </si>
  <si>
    <t>3 pcs set - comforter mini set</t>
  </si>
  <si>
    <t>Comforter and sham: 100%polyester seersucker solid face and 85gsm microfiber solid back. 6 oz/sqyd  poly fill. 2"line bartack</t>
  </si>
  <si>
    <t xml:space="preserve">Twin/TXL Comforter: 66x90
Shams:20x26(1)                                                                                                                                              
</t>
  </si>
  <si>
    <t>Grey</t>
  </si>
  <si>
    <t>Normal</t>
  </si>
  <si>
    <t>9404.40.9022</t>
  </si>
  <si>
    <t xml:space="preserve">Full/QUEEN Comforter: 88x92
Shams:20x26(2)                                                                                                                                              
</t>
  </si>
  <si>
    <t xml:space="preserve">KING Comforter: 104x92
Shams:20x36(2)                                                                                                                                              
</t>
  </si>
  <si>
    <t>Carton Gross Weight (lb)</t>
  </si>
  <si>
    <t>Flow Freight Cost Per CBM</t>
  </si>
  <si>
    <t>DI Flow Store Cost Without Freight Factor</t>
  </si>
  <si>
    <t>DI Flow Store Cost With Freight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</si>
</sst>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5" fontId="1" fillId="0" borderId="0" xfId="0" applyNumberFormat="1" applyFont="1"/>
    <xf numFmtId="1" fontId="0" fillId="0" borderId="0" xfId="0" applyNumberForma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165" fontId="0" fillId="2" borderId="0" xfId="0" applyNumberFormat="1" applyFill="1" applyAlignment="1">
      <alignment wrapText="1"/>
    </xf>
    <xf numFmtId="10" fontId="0" fillId="0" borderId="0" xfId="0" applyNumberFormat="1" applyAlignment="1">
      <alignment wrapText="1"/>
    </xf>
    <xf numFmtId="10" fontId="0" fillId="2" borderId="0" xfId="0" applyNumberFormat="1" applyFill="1" applyAlignment="1">
      <alignment wrapText="1"/>
    </xf>
    <xf numFmtId="10" fontId="1" fillId="0" borderId="0" xfId="0" applyNumberFormat="1" applyFont="1" applyAlignment="1">
      <alignment wrapText="1"/>
    </xf>
    <xf numFmtId="0" fontId="2" fillId="0" borderId="0" xfId="1" applyFont="1"/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10" fontId="3" fillId="0" borderId="1" xfId="0" applyNumberFormat="1" applyFont="1" applyBorder="1" applyAlignment="1">
      <alignment wrapText="1"/>
    </xf>
    <xf numFmtId="0" fontId="3" fillId="6" borderId="6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wrapText="1"/>
    </xf>
    <xf numFmtId="0" fontId="3" fillId="8" borderId="8" xfId="1" applyFont="1" applyFill="1" applyBorder="1" applyAlignment="1">
      <alignment horizontal="center" wrapText="1"/>
    </xf>
    <xf numFmtId="164" fontId="3" fillId="3" borderId="8" xfId="0" applyNumberFormat="1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165" fontId="6" fillId="3" borderId="8" xfId="2" applyNumberFormat="1" applyFont="1" applyFill="1" applyBorder="1" applyAlignment="1">
      <alignment wrapText="1"/>
    </xf>
    <xf numFmtId="165" fontId="3" fillId="9" borderId="8" xfId="0" applyNumberFormat="1" applyFont="1" applyFill="1" applyBorder="1" applyAlignment="1">
      <alignment horizontal="center" wrapText="1"/>
    </xf>
    <xf numFmtId="165" fontId="3" fillId="3" borderId="8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2" fontId="3" fillId="0" borderId="8" xfId="0" applyNumberFormat="1" applyFont="1" applyBorder="1" applyAlignment="1">
      <alignment horizontal="center" wrapText="1"/>
    </xf>
    <xf numFmtId="2" fontId="3" fillId="0" borderId="8" xfId="1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wrapText="1"/>
    </xf>
    <xf numFmtId="2" fontId="6" fillId="0" borderId="8" xfId="2" applyNumberFormat="1" applyFont="1" applyBorder="1" applyAlignment="1">
      <alignment wrapText="1"/>
    </xf>
    <xf numFmtId="1" fontId="6" fillId="0" borderId="8" xfId="2" applyNumberFormat="1" applyFont="1" applyBorder="1" applyAlignment="1">
      <alignment wrapText="1"/>
    </xf>
    <xf numFmtId="10" fontId="3" fillId="0" borderId="8" xfId="0" applyNumberFormat="1" applyFont="1" applyBorder="1" applyAlignment="1">
      <alignment horizontal="center" wrapText="1"/>
    </xf>
    <xf numFmtId="165" fontId="6" fillId="8" borderId="8" xfId="2" applyNumberFormat="1" applyFont="1" applyFill="1" applyBorder="1" applyAlignment="1">
      <alignment wrapText="1"/>
    </xf>
    <xf numFmtId="165" fontId="6" fillId="0" borderId="8" xfId="2" applyNumberFormat="1" applyFont="1" applyBorder="1" applyAlignment="1">
      <alignment wrapText="1"/>
    </xf>
    <xf numFmtId="10" fontId="6" fillId="0" borderId="8" xfId="2" applyNumberFormat="1" applyFont="1" applyBorder="1" applyAlignment="1">
      <alignment wrapText="1"/>
    </xf>
    <xf numFmtId="0" fontId="3" fillId="6" borderId="8" xfId="0" applyFont="1" applyFill="1" applyBorder="1" applyAlignment="1">
      <alignment horizontal="center" wrapText="1"/>
    </xf>
    <xf numFmtId="0" fontId="6" fillId="6" borderId="8" xfId="2" applyFont="1" applyFill="1" applyBorder="1" applyAlignment="1">
      <alignment wrapText="1"/>
    </xf>
    <xf numFmtId="165" fontId="6" fillId="6" borderId="8" xfId="2" applyNumberFormat="1" applyFont="1" applyFill="1" applyBorder="1" applyAlignment="1">
      <alignment wrapText="1"/>
    </xf>
    <xf numFmtId="10" fontId="3" fillId="6" borderId="8" xfId="0" applyNumberFormat="1" applyFont="1" applyFill="1" applyBorder="1" applyAlignment="1">
      <alignment horizontal="center" wrapText="1"/>
    </xf>
    <xf numFmtId="10" fontId="6" fillId="6" borderId="8" xfId="2" applyNumberFormat="1" applyFont="1" applyFill="1" applyBorder="1" applyAlignment="1">
      <alignment wrapText="1"/>
    </xf>
    <xf numFmtId="165" fontId="3" fillId="0" borderId="8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8" xfId="0" applyBorder="1"/>
    <xf numFmtId="0" fontId="1" fillId="0" borderId="8" xfId="0" applyFont="1" applyBorder="1"/>
    <xf numFmtId="164" fontId="0" fillId="0" borderId="8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165" fontId="0" fillId="10" borderId="8" xfId="3" applyNumberFormat="1" applyFont="1" applyFill="1" applyBorder="1" applyAlignment="1">
      <alignment wrapText="1"/>
    </xf>
    <xf numFmtId="165" fontId="0" fillId="0" borderId="8" xfId="0" applyNumberFormat="1" applyBorder="1" applyAlignment="1">
      <alignment wrapText="1"/>
    </xf>
    <xf numFmtId="1" fontId="1" fillId="0" borderId="8" xfId="0" applyNumberFormat="1" applyFont="1" applyBorder="1" applyAlignment="1">
      <alignment wrapText="1"/>
    </xf>
    <xf numFmtId="2" fontId="0" fillId="10" borderId="8" xfId="0" applyNumberFormat="1" applyFill="1" applyBorder="1" applyAlignment="1">
      <alignment wrapText="1"/>
    </xf>
    <xf numFmtId="1" fontId="0" fillId="10" borderId="8" xfId="0" applyNumberFormat="1" applyFill="1" applyBorder="1" applyAlignment="1">
      <alignment wrapText="1"/>
    </xf>
    <xf numFmtId="165" fontId="0" fillId="10" borderId="8" xfId="0" applyNumberFormat="1" applyFill="1" applyBorder="1" applyAlignment="1">
      <alignment wrapText="1"/>
    </xf>
    <xf numFmtId="166" fontId="0" fillId="0" borderId="8" xfId="0" applyNumberFormat="1" applyBorder="1"/>
    <xf numFmtId="10" fontId="0" fillId="0" borderId="8" xfId="0" applyNumberFormat="1" applyBorder="1" applyAlignment="1">
      <alignment wrapText="1"/>
    </xf>
    <xf numFmtId="10" fontId="0" fillId="10" borderId="8" xfId="0" applyNumberFormat="1" applyFill="1" applyBorder="1" applyAlignment="1">
      <alignment wrapText="1"/>
    </xf>
    <xf numFmtId="165" fontId="0" fillId="10" borderId="8" xfId="4" applyNumberFormat="1" applyFont="1" applyFill="1" applyBorder="1" applyAlignment="1">
      <alignment wrapText="1"/>
    </xf>
    <xf numFmtId="10" fontId="0" fillId="10" borderId="8" xfId="4" applyNumberFormat="1" applyFont="1" applyFill="1" applyBorder="1" applyAlignment="1">
      <alignment wrapText="1"/>
    </xf>
    <xf numFmtId="1" fontId="0" fillId="0" borderId="8" xfId="0" applyNumberForma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</cellXfs>
  <cellStyles count="5">
    <cellStyle name="Currency 2" xfId="3" xr:uid="{922BE005-4E16-498D-9AA6-C7B3195185DE}"/>
    <cellStyle name="Normal" xfId="0" builtinId="0"/>
    <cellStyle name="Normal 2" xfId="1" xr:uid="{CC15BC3A-343C-419D-8500-D32CCA66BD54}"/>
    <cellStyle name="Normal 2 18 2" xfId="2" xr:uid="{8D38E398-73C2-4751-8F8C-DE266FB3B9F5}"/>
    <cellStyle name="Percent 2" xfId="4" xr:uid="{2CF84F92-D08B-4038-B2AA-06A64309F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8E70-FFF9-493C-B504-6A86742EA490}">
  <dimension ref="A1:BA57"/>
  <sheetViews>
    <sheetView tabSelected="1" workbookViewId="0">
      <selection activeCell="I13" sqref="I1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1.26953125" style="2" customWidth="1"/>
    <col min="6" max="6" width="7.54296875" style="2" customWidth="1"/>
    <col min="7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5" width="5.6328125" style="2" customWidth="1"/>
    <col min="16" max="16" width="9.7265625" style="6" customWidth="1"/>
    <col min="17" max="17" width="8" style="7" customWidth="1"/>
    <col min="18" max="18" width="12" style="8" customWidth="1"/>
    <col min="19" max="19" width="8.54296875" style="8" customWidth="1"/>
    <col min="20" max="20" width="8.08984375" style="8" customWidth="1"/>
    <col min="21" max="21" width="9.36328125" style="2" customWidth="1"/>
    <col min="22" max="22" width="8.1796875" style="7" customWidth="1"/>
    <col min="23" max="23" width="8.7265625" style="7" customWidth="1"/>
    <col min="24" max="24" width="7.1796875" style="7" customWidth="1"/>
    <col min="25" max="25" width="9" style="7" customWidth="1"/>
    <col min="26" max="26" width="6.26953125" style="10" customWidth="1"/>
    <col min="27" max="27" width="10" style="7" customWidth="1"/>
    <col min="28" max="28" width="9.81640625" style="10" customWidth="1"/>
    <col min="29" max="29" width="7.81640625" style="2" customWidth="1"/>
    <col min="30" max="30" width="8.90625" style="8" customWidth="1"/>
    <col min="31" max="31" width="7.81640625" style="2" customWidth="1"/>
    <col min="32" max="32" width="8.453125" style="14" customWidth="1"/>
    <col min="33" max="33" width="9" style="8" customWidth="1"/>
    <col min="34" max="34" width="7.90625" style="14" customWidth="1"/>
    <col min="35" max="35" width="5.90625" style="8" customWidth="1"/>
    <col min="36" max="36" width="9.6328125" style="14" customWidth="1"/>
    <col min="37" max="37" width="10" style="8" customWidth="1"/>
    <col min="38" max="38" width="9.54296875" style="14" customWidth="1"/>
    <col min="39" max="39" width="11.81640625" style="8" customWidth="1"/>
    <col min="40" max="40" width="7.08984375" style="14" customWidth="1"/>
    <col min="41" max="41" width="7.81640625" style="8" customWidth="1"/>
    <col min="42" max="42" width="9.6328125" style="14" customWidth="1"/>
    <col min="43" max="43" width="12.1796875" style="8" customWidth="1"/>
    <col min="44" max="44" width="9.1796875" style="2" customWidth="1"/>
    <col min="45" max="45" width="12.453125" style="2" customWidth="1"/>
    <col min="46" max="46" width="9.1796875" style="14"/>
    <col min="47" max="48" width="9.1796875" style="8"/>
    <col min="49" max="49" width="9.1796875" style="14"/>
    <col min="50" max="50" width="9.1796875" style="8"/>
    <col min="51" max="51" width="9.1796875" style="2"/>
    <col min="52" max="52" width="9.1796875" style="8"/>
    <col min="53" max="16384" width="9.1796875" style="2"/>
  </cols>
  <sheetData>
    <row r="1" spans="1:53" x14ac:dyDescent="0.35">
      <c r="D1" s="3" t="s">
        <v>0</v>
      </c>
      <c r="E1" s="4"/>
      <c r="F1" s="5"/>
      <c r="S1" s="9" t="s">
        <v>1</v>
      </c>
      <c r="U1" s="5"/>
      <c r="AB1" s="11"/>
      <c r="AC1" s="12"/>
      <c r="AD1" s="13"/>
      <c r="AG1" s="13"/>
      <c r="AI1" s="13"/>
      <c r="AK1" s="13"/>
      <c r="AO1" s="15"/>
      <c r="AP1" s="16"/>
      <c r="AQ1" s="2"/>
      <c r="AS1" s="8"/>
      <c r="AU1" s="2"/>
      <c r="AV1" s="2"/>
      <c r="AX1" s="9" t="s">
        <v>2</v>
      </c>
      <c r="AY1" s="5"/>
    </row>
    <row r="2" spans="1:53" x14ac:dyDescent="0.35">
      <c r="E2" s="17" t="s">
        <v>3</v>
      </c>
      <c r="G2" s="17" t="s">
        <v>3</v>
      </c>
      <c r="H2" s="17" t="s">
        <v>3</v>
      </c>
      <c r="I2" s="17" t="s">
        <v>3</v>
      </c>
      <c r="J2" s="17" t="s">
        <v>3</v>
      </c>
      <c r="K2" s="17" t="s">
        <v>3</v>
      </c>
      <c r="O2" s="17" t="s">
        <v>3</v>
      </c>
      <c r="P2" s="18" t="s">
        <v>4</v>
      </c>
      <c r="Q2" s="18"/>
      <c r="R2" s="18"/>
      <c r="S2" s="18"/>
      <c r="T2" s="18"/>
      <c r="U2" s="19" t="s">
        <v>5</v>
      </c>
      <c r="V2" s="19"/>
      <c r="W2" s="19"/>
      <c r="X2" s="19"/>
      <c r="Y2" s="19"/>
      <c r="Z2" s="19"/>
      <c r="AA2" s="19"/>
      <c r="AB2" s="19"/>
      <c r="AC2" s="19"/>
      <c r="AD2" s="20"/>
      <c r="AE2" s="21" t="s">
        <v>6</v>
      </c>
      <c r="AF2" s="21"/>
      <c r="AG2" s="21"/>
      <c r="AH2" s="22" t="s">
        <v>7</v>
      </c>
      <c r="AI2" s="23"/>
      <c r="AJ2" s="23"/>
      <c r="AK2" s="23"/>
      <c r="AL2" s="23"/>
      <c r="AM2" s="23"/>
      <c r="AN2" s="23"/>
      <c r="AO2" s="24"/>
      <c r="AP2" s="25"/>
      <c r="AQ2" s="26" t="s">
        <v>8</v>
      </c>
      <c r="AR2" s="27"/>
      <c r="AS2" s="27"/>
      <c r="AT2" s="27"/>
      <c r="AU2" s="27"/>
      <c r="AV2" s="27"/>
      <c r="AW2" s="27"/>
    </row>
    <row r="3" spans="1:53" ht="75" customHeight="1" x14ac:dyDescent="0.35">
      <c r="A3" s="28" t="s">
        <v>9</v>
      </c>
      <c r="B3" s="28" t="s">
        <v>10</v>
      </c>
      <c r="C3" s="29" t="s">
        <v>11</v>
      </c>
      <c r="D3" s="30" t="s">
        <v>12</v>
      </c>
      <c r="E3" s="31" t="s">
        <v>13</v>
      </c>
      <c r="F3" s="29" t="s">
        <v>14</v>
      </c>
      <c r="G3" s="32" t="s">
        <v>15</v>
      </c>
      <c r="H3" s="33" t="s">
        <v>16</v>
      </c>
      <c r="I3" s="32" t="s">
        <v>17</v>
      </c>
      <c r="J3" s="32" t="s">
        <v>18</v>
      </c>
      <c r="K3" s="32" t="s">
        <v>19</v>
      </c>
      <c r="L3" s="29" t="s">
        <v>20</v>
      </c>
      <c r="M3" s="29" t="s">
        <v>21</v>
      </c>
      <c r="N3" s="29" t="s">
        <v>22</v>
      </c>
      <c r="O3" s="33" t="s">
        <v>23</v>
      </c>
      <c r="P3" s="34" t="s">
        <v>24</v>
      </c>
      <c r="Q3" s="35" t="s">
        <v>25</v>
      </c>
      <c r="R3" s="36" t="s">
        <v>26</v>
      </c>
      <c r="S3" s="37" t="s">
        <v>27</v>
      </c>
      <c r="T3" s="38" t="s">
        <v>28</v>
      </c>
      <c r="U3" s="39" t="s">
        <v>29</v>
      </c>
      <c r="V3" s="40" t="s">
        <v>30</v>
      </c>
      <c r="W3" s="40" t="s">
        <v>31</v>
      </c>
      <c r="X3" s="40" t="s">
        <v>32</v>
      </c>
      <c r="Y3" s="41" t="s">
        <v>33</v>
      </c>
      <c r="Z3" s="42" t="s">
        <v>34</v>
      </c>
      <c r="AA3" s="43" t="s">
        <v>35</v>
      </c>
      <c r="AB3" s="44" t="s">
        <v>36</v>
      </c>
      <c r="AC3" s="28" t="s">
        <v>37</v>
      </c>
      <c r="AD3" s="44" t="s">
        <v>38</v>
      </c>
      <c r="AE3" s="28" t="s">
        <v>39</v>
      </c>
      <c r="AF3" s="45" t="s">
        <v>40</v>
      </c>
      <c r="AG3" s="46" t="s">
        <v>41</v>
      </c>
      <c r="AH3" s="45" t="s">
        <v>42</v>
      </c>
      <c r="AI3" s="47" t="s">
        <v>43</v>
      </c>
      <c r="AJ3" s="28" t="s">
        <v>44</v>
      </c>
      <c r="AK3" s="47" t="s">
        <v>45</v>
      </c>
      <c r="AL3" s="45" t="s">
        <v>46</v>
      </c>
      <c r="AM3" s="47" t="s">
        <v>47</v>
      </c>
      <c r="AN3" s="45" t="s">
        <v>48</v>
      </c>
      <c r="AO3" s="47" t="s">
        <v>49</v>
      </c>
      <c r="AP3" s="48" t="s">
        <v>50</v>
      </c>
      <c r="AQ3" s="49" t="s">
        <v>51</v>
      </c>
      <c r="AR3" s="50" t="s">
        <v>52</v>
      </c>
      <c r="AS3" s="51" t="s">
        <v>53</v>
      </c>
      <c r="AT3" s="52" t="s">
        <v>54</v>
      </c>
      <c r="AU3" s="51" t="s">
        <v>55</v>
      </c>
      <c r="AV3" s="51" t="s">
        <v>56</v>
      </c>
      <c r="AW3" s="53" t="s">
        <v>57</v>
      </c>
      <c r="AX3" s="54" t="s">
        <v>58</v>
      </c>
      <c r="AY3" s="28" t="s">
        <v>59</v>
      </c>
      <c r="AZ3" s="54" t="s">
        <v>60</v>
      </c>
      <c r="BA3" s="28" t="s">
        <v>61</v>
      </c>
    </row>
    <row r="4" spans="1:53" x14ac:dyDescent="0.35">
      <c r="A4" s="55">
        <v>1</v>
      </c>
      <c r="B4" s="56"/>
      <c r="C4" s="56"/>
      <c r="D4" s="57" t="s">
        <v>62</v>
      </c>
      <c r="E4" s="57" t="s">
        <v>63</v>
      </c>
      <c r="F4" s="56"/>
      <c r="G4" s="58" t="s">
        <v>64</v>
      </c>
      <c r="H4" s="56"/>
      <c r="I4" s="58" t="s">
        <v>65</v>
      </c>
      <c r="J4" s="57" t="s">
        <v>66</v>
      </c>
      <c r="K4" s="56" t="s">
        <v>67</v>
      </c>
      <c r="L4" s="56"/>
      <c r="M4" s="56"/>
      <c r="N4" s="56"/>
      <c r="O4" s="56"/>
      <c r="P4" s="59"/>
      <c r="Q4" s="60"/>
      <c r="R4" s="61" t="str">
        <f>IF(ISERROR(P4/Q4),"",P4/Q4)</f>
        <v/>
      </c>
      <c r="S4" s="62">
        <v>7.949685534591195</v>
      </c>
      <c r="T4" s="62"/>
      <c r="U4" s="56" t="s">
        <v>68</v>
      </c>
      <c r="V4" s="56">
        <v>46</v>
      </c>
      <c r="W4" s="56">
        <v>32</v>
      </c>
      <c r="X4" s="56">
        <v>43</v>
      </c>
      <c r="Y4" s="60"/>
      <c r="Z4" s="63">
        <v>2</v>
      </c>
      <c r="AA4" s="64">
        <f>IF(V4="","",V4*W4*X4/1000000)</f>
        <v>6.3296000000000005E-2</v>
      </c>
      <c r="AB4" s="65">
        <f>IF(Z4="","",67/AA4*Z4)</f>
        <v>2117.0374115267946</v>
      </c>
      <c r="AC4" s="56">
        <v>53.28</v>
      </c>
      <c r="AD4" s="66">
        <f>IF(ISERROR(AC4*AA4/Z4),"",AC4*AA4/Z4)</f>
        <v>1.6862054400000002</v>
      </c>
      <c r="AE4" s="57" t="s">
        <v>69</v>
      </c>
      <c r="AF4" s="67">
        <v>0.128</v>
      </c>
      <c r="AG4" s="66">
        <f>IF(ISERROR(AQ4*0.99*AF4),"",AQ4*0.99*AF4)</f>
        <v>1.2158784</v>
      </c>
      <c r="AH4" s="68">
        <v>1.6299999999999999E-2</v>
      </c>
      <c r="AI4" s="66">
        <f>IF(ISERROR(AQ4*0.99*AH4),"",AQ4*0.99*AH4)</f>
        <v>0.15483451500000001</v>
      </c>
      <c r="AJ4" s="68">
        <v>-0.03</v>
      </c>
      <c r="AK4" s="66">
        <f>IF(ISERROR(AQ4*0.99*AJ4),"",AQ4*0.99*AJ4)</f>
        <v>-0.28497149999999999</v>
      </c>
      <c r="AL4" s="68">
        <v>0.05</v>
      </c>
      <c r="AM4" s="66">
        <f>IF(ISERROR(AQ4*AL4),"",AQ4*AL4)</f>
        <v>0.47975000000000007</v>
      </c>
      <c r="AN4" s="68">
        <v>1.8E-3</v>
      </c>
      <c r="AO4" s="66">
        <f>IF(ISERROR((AQ4-AI4+AK4+AM4+AD4+AG4)*AN4),"",(AQ4-AI4+AK4+AM4+AD4+AG4)*AN4)</f>
        <v>2.2566650085000001E-2</v>
      </c>
      <c r="AP4" s="69">
        <f>IF(ISERROR((AR4-S4)/AR4-1%),"",(AR4-S4)/AR4-1%)</f>
        <v>0.14788705746494721</v>
      </c>
      <c r="AQ4" s="62">
        <v>9.5950000000000006</v>
      </c>
      <c r="AR4" s="70">
        <f>IF(ISERROR(AQ4-AI4),"",AQ4-AI4)</f>
        <v>9.4401654850000014</v>
      </c>
      <c r="AS4" s="70">
        <f>IF(ISERROR(AQ4-AI4+AD4+AG4+AK4+AM4+AO4),"",AQ4-AI4+AD4+AG4+AK4+AM4+AO4)</f>
        <v>12.559594475085001</v>
      </c>
      <c r="AT4" s="68">
        <v>3.9100000000000003E-2</v>
      </c>
      <c r="AU4" s="70">
        <f>IF(ISERROR(AS4*AT4),"",AS4*AT4)</f>
        <v>0.49108014397582356</v>
      </c>
      <c r="AV4" s="70">
        <f>IF(ISERROR(AS4+AU4),"",AS4+AU4)</f>
        <v>13.050674619060825</v>
      </c>
      <c r="AW4" s="71">
        <f>IF(ISERROR((AV4-AX4)/AV4),"",(AV4-AX4)/AV4)</f>
        <v>-0.13249317996280022</v>
      </c>
      <c r="AX4" s="62">
        <v>14.7798</v>
      </c>
      <c r="AY4" s="70">
        <f>IF(AX4="","",AX4+2.5)</f>
        <v>17.279800000000002</v>
      </c>
      <c r="AZ4" s="62">
        <v>29.98</v>
      </c>
      <c r="BA4" s="71">
        <f>IF(ISERROR((AZ4-AV4)/AZ4),"",(AZ4-AV4)/AZ4)</f>
        <v>0.56468730423412861</v>
      </c>
    </row>
    <row r="5" spans="1:53" x14ac:dyDescent="0.35">
      <c r="A5" s="55">
        <v>2</v>
      </c>
      <c r="B5" s="56"/>
      <c r="C5" s="56"/>
      <c r="D5" s="57" t="s">
        <v>62</v>
      </c>
      <c r="E5" s="57" t="s">
        <v>63</v>
      </c>
      <c r="F5" s="56"/>
      <c r="G5" s="58" t="s">
        <v>64</v>
      </c>
      <c r="H5" s="56"/>
      <c r="I5" s="58" t="s">
        <v>65</v>
      </c>
      <c r="J5" s="57" t="s">
        <v>70</v>
      </c>
      <c r="K5" s="56" t="s">
        <v>67</v>
      </c>
      <c r="L5" s="56"/>
      <c r="M5" s="56"/>
      <c r="N5" s="56"/>
      <c r="O5" s="56"/>
      <c r="P5" s="59"/>
      <c r="Q5" s="60"/>
      <c r="R5" s="61" t="str">
        <f t="shared" ref="R5:R53" si="0">IF(ISERROR(P5/Q5),"",P5/Q5)</f>
        <v/>
      </c>
      <c r="S5" s="62">
        <v>10.324528301886792</v>
      </c>
      <c r="T5" s="62"/>
      <c r="U5" s="56" t="s">
        <v>68</v>
      </c>
      <c r="V5" s="56">
        <v>46</v>
      </c>
      <c r="W5" s="56">
        <v>32</v>
      </c>
      <c r="X5" s="56">
        <v>48</v>
      </c>
      <c r="Y5" s="60"/>
      <c r="Z5" s="63">
        <v>2</v>
      </c>
      <c r="AA5" s="64">
        <f t="shared" ref="AA5:AA53" si="1">IF(V5="","",V5*W5*X5/1000000)</f>
        <v>7.0655999999999997E-2</v>
      </c>
      <c r="AB5" s="65">
        <f t="shared" ref="AB5:AB6" si="2">IF(Z5="","",67/AA5*Z5)</f>
        <v>1896.5126811594205</v>
      </c>
      <c r="AC5" s="56">
        <v>53.28</v>
      </c>
      <c r="AD5" s="66">
        <f t="shared" ref="AD5:AD53" si="3">IF(ISERROR(AC5*AA5/Z5),"",AC5*AA5/Z5)</f>
        <v>1.8822758399999999</v>
      </c>
      <c r="AE5" s="57" t="s">
        <v>69</v>
      </c>
      <c r="AF5" s="67">
        <v>0.128</v>
      </c>
      <c r="AG5" s="66">
        <f t="shared" ref="AG5:AG53" si="4">IF(ISERROR(AQ5*0.99*AF5),"",AQ5*0.99*AF5)</f>
        <v>1.5102489600000002</v>
      </c>
      <c r="AH5" s="68">
        <v>1.6299999999999999E-2</v>
      </c>
      <c r="AI5" s="66">
        <f t="shared" ref="AI5:AI53" si="5">IF(ISERROR(AQ5*0.99*AH5),"",AQ5*0.99*AH5)</f>
        <v>0.192320766</v>
      </c>
      <c r="AJ5" s="68">
        <v>-0.03</v>
      </c>
      <c r="AK5" s="66">
        <f t="shared" ref="AK5:AK53" si="6">IF(ISERROR(AQ5*0.99*AJ5),"",AQ5*0.99*AJ5)</f>
        <v>-0.35396460000000002</v>
      </c>
      <c r="AL5" s="68">
        <v>0.05</v>
      </c>
      <c r="AM5" s="66">
        <f t="shared" ref="AM5:AM53" si="7">IF(ISERROR(AQ5*AL5),"",AQ5*AL5)</f>
        <v>0.5959000000000001</v>
      </c>
      <c r="AN5" s="68">
        <v>1.8E-3</v>
      </c>
      <c r="AO5" s="66">
        <f t="shared" ref="AO5:AO53" si="8">IF(ISERROR((AQ5-AI5+AK5+AM5+AD5+AG5)*AN5),"",(AQ5-AI5+AK5+AM5+AD5+AG5)*AN5)</f>
        <v>2.7648250981200002E-2</v>
      </c>
      <c r="AP5" s="69">
        <f t="shared" ref="AP5:AP53" si="9">IF(ISERROR((AR5-S5)/AR5-1%),"",(AR5-S5)/AR5-1%)</f>
        <v>0.10949422324724742</v>
      </c>
      <c r="AQ5" s="62">
        <v>11.918000000000001</v>
      </c>
      <c r="AR5" s="70">
        <f t="shared" ref="AR5:AR53" si="10">IF(ISERROR(AQ5-AI5),"",AQ5-AI5)</f>
        <v>11.725679234000001</v>
      </c>
      <c r="AS5" s="70">
        <f t="shared" ref="AS5:AS53" si="11">IF(ISERROR(AQ5-AI5+AD5+AG5+AK5+AM5+AO5),"",AQ5-AI5+AD5+AG5+AK5+AM5+AO5)</f>
        <v>15.387787684981202</v>
      </c>
      <c r="AT5" s="68">
        <v>3.9100000000000003E-2</v>
      </c>
      <c r="AU5" s="70">
        <f t="shared" ref="AU5:AU53" si="12">IF(ISERROR(AS5*AT5),"",AS5*AT5)</f>
        <v>0.60166249848276498</v>
      </c>
      <c r="AV5" s="70">
        <f t="shared" ref="AV5:AV53" si="13">IF(ISERROR(AS5+AU5),"",AS5+AU5)</f>
        <v>15.989450183463967</v>
      </c>
      <c r="AW5" s="71">
        <f t="shared" ref="AW5:AW53" si="14">IF(ISERROR((AV5-AX5)/AV5),"",(AV5-AX5)/AV5)</f>
        <v>-0.12529197649384241</v>
      </c>
      <c r="AX5" s="62">
        <v>17.992799999999999</v>
      </c>
      <c r="AY5" s="70">
        <f t="shared" ref="AY5:AY53" si="15">IF(AX5="","",AX5+2.5)</f>
        <v>20.492799999999999</v>
      </c>
      <c r="AZ5" s="62">
        <v>29.98</v>
      </c>
      <c r="BA5" s="71">
        <f t="shared" ref="BA5:BA53" si="16">IF(ISERROR((AZ5-AV5)/AZ5),"",(AZ5-AV5)/AZ5)</f>
        <v>0.46666276906391035</v>
      </c>
    </row>
    <row r="6" spans="1:53" x14ac:dyDescent="0.35">
      <c r="A6" s="55">
        <v>3</v>
      </c>
      <c r="B6" s="56"/>
      <c r="C6" s="56"/>
      <c r="D6" s="57" t="s">
        <v>62</v>
      </c>
      <c r="E6" s="57" t="s">
        <v>63</v>
      </c>
      <c r="F6" s="56"/>
      <c r="G6" s="58" t="s">
        <v>64</v>
      </c>
      <c r="H6" s="56"/>
      <c r="I6" s="58" t="s">
        <v>65</v>
      </c>
      <c r="J6" s="57" t="s">
        <v>71</v>
      </c>
      <c r="K6" s="56" t="s">
        <v>67</v>
      </c>
      <c r="L6" s="56"/>
      <c r="M6" s="56"/>
      <c r="N6" s="56"/>
      <c r="O6" s="56"/>
      <c r="P6" s="59"/>
      <c r="Q6" s="60"/>
      <c r="R6" s="61" t="str">
        <f t="shared" si="0"/>
        <v/>
      </c>
      <c r="S6" s="62">
        <v>11.924528301886792</v>
      </c>
      <c r="T6" s="62"/>
      <c r="U6" s="56" t="s">
        <v>68</v>
      </c>
      <c r="V6" s="56">
        <v>46</v>
      </c>
      <c r="W6" s="56">
        <v>32</v>
      </c>
      <c r="X6" s="56">
        <v>53</v>
      </c>
      <c r="Y6" s="60"/>
      <c r="Z6" s="63">
        <v>2</v>
      </c>
      <c r="AA6" s="64">
        <f t="shared" si="1"/>
        <v>7.8016000000000002E-2</v>
      </c>
      <c r="AB6" s="65">
        <f t="shared" si="2"/>
        <v>1717.5963904840032</v>
      </c>
      <c r="AC6" s="56">
        <v>53.28</v>
      </c>
      <c r="AD6" s="66">
        <f t="shared" si="3"/>
        <v>2.0783462400000001</v>
      </c>
      <c r="AE6" s="57" t="s">
        <v>69</v>
      </c>
      <c r="AF6" s="67">
        <v>0.128</v>
      </c>
      <c r="AG6" s="66">
        <f t="shared" si="4"/>
        <v>1.7278271999999999</v>
      </c>
      <c r="AH6" s="68">
        <v>1.6299999999999999E-2</v>
      </c>
      <c r="AI6" s="66">
        <f t="shared" si="5"/>
        <v>0.22002799499999998</v>
      </c>
      <c r="AJ6" s="68">
        <v>-0.03</v>
      </c>
      <c r="AK6" s="66">
        <f t="shared" si="6"/>
        <v>-0.40495949999999997</v>
      </c>
      <c r="AL6" s="68">
        <v>0.05</v>
      </c>
      <c r="AM6" s="66">
        <f t="shared" si="7"/>
        <v>0.68175000000000008</v>
      </c>
      <c r="AN6" s="68">
        <v>1.8E-3</v>
      </c>
      <c r="AO6" s="66">
        <f t="shared" si="8"/>
        <v>3.1496284700999994E-2</v>
      </c>
      <c r="AP6" s="69">
        <f t="shared" si="9"/>
        <v>0.1011030051018886</v>
      </c>
      <c r="AQ6" s="62">
        <v>13.635</v>
      </c>
      <c r="AR6" s="70">
        <f t="shared" si="10"/>
        <v>13.414972004999999</v>
      </c>
      <c r="AS6" s="70">
        <f t="shared" si="11"/>
        <v>17.529432229700998</v>
      </c>
      <c r="AT6" s="68">
        <v>3.9100000000000003E-2</v>
      </c>
      <c r="AU6" s="70">
        <f t="shared" si="12"/>
        <v>0.68540080018130911</v>
      </c>
      <c r="AV6" s="70">
        <f t="shared" si="13"/>
        <v>18.214833029882307</v>
      </c>
      <c r="AW6" s="71">
        <f t="shared" si="14"/>
        <v>-0.14068572387754946</v>
      </c>
      <c r="AX6" s="62">
        <v>20.777399999999997</v>
      </c>
      <c r="AY6" s="70">
        <f t="shared" si="15"/>
        <v>23.277399999999997</v>
      </c>
      <c r="AZ6" s="62">
        <v>29.98</v>
      </c>
      <c r="BA6" s="71">
        <f t="shared" si="16"/>
        <v>0.39243385490719457</v>
      </c>
    </row>
    <row r="7" spans="1:53" x14ac:dyDescent="0.35">
      <c r="A7" s="55">
        <v>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9"/>
      <c r="Q7" s="60"/>
      <c r="R7" s="61" t="str">
        <f t="shared" si="0"/>
        <v/>
      </c>
      <c r="S7" s="62"/>
      <c r="T7" s="62"/>
      <c r="U7" s="56"/>
      <c r="V7" s="60"/>
      <c r="W7" s="60"/>
      <c r="X7" s="60"/>
      <c r="Y7" s="60"/>
      <c r="Z7" s="63"/>
      <c r="AA7" s="64" t="str">
        <f t="shared" si="1"/>
        <v/>
      </c>
      <c r="AB7" s="65" t="str">
        <f t="shared" ref="AB7:AB55" si="17">IF(Z7="","",65/AA7*Z7)</f>
        <v/>
      </c>
      <c r="AC7" s="56"/>
      <c r="AD7" s="66" t="str">
        <f t="shared" si="3"/>
        <v/>
      </c>
      <c r="AE7" s="56"/>
      <c r="AF7" s="68"/>
      <c r="AG7" s="66">
        <f t="shared" si="4"/>
        <v>0</v>
      </c>
      <c r="AH7" s="68"/>
      <c r="AI7" s="66">
        <f t="shared" si="5"/>
        <v>0</v>
      </c>
      <c r="AJ7" s="68"/>
      <c r="AK7" s="66">
        <f t="shared" si="6"/>
        <v>0</v>
      </c>
      <c r="AL7" s="68"/>
      <c r="AM7" s="66">
        <f t="shared" si="7"/>
        <v>0</v>
      </c>
      <c r="AN7" s="68"/>
      <c r="AO7" s="66" t="str">
        <f t="shared" si="8"/>
        <v/>
      </c>
      <c r="AP7" s="69" t="str">
        <f t="shared" si="9"/>
        <v/>
      </c>
      <c r="AQ7" s="62"/>
      <c r="AR7" s="70">
        <f t="shared" si="10"/>
        <v>0</v>
      </c>
      <c r="AS7" s="70" t="str">
        <f t="shared" si="11"/>
        <v/>
      </c>
      <c r="AT7" s="68"/>
      <c r="AU7" s="70" t="str">
        <f t="shared" si="12"/>
        <v/>
      </c>
      <c r="AV7" s="70" t="str">
        <f t="shared" si="13"/>
        <v/>
      </c>
      <c r="AW7" s="71" t="str">
        <f t="shared" si="14"/>
        <v/>
      </c>
      <c r="AX7" s="62"/>
      <c r="AY7" s="70" t="str">
        <f t="shared" si="15"/>
        <v/>
      </c>
      <c r="AZ7" s="62"/>
      <c r="BA7" s="71" t="str">
        <f t="shared" si="16"/>
        <v/>
      </c>
    </row>
    <row r="8" spans="1:53" x14ac:dyDescent="0.35">
      <c r="A8" s="55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9"/>
      <c r="Q8" s="60"/>
      <c r="R8" s="61" t="str">
        <f t="shared" si="0"/>
        <v/>
      </c>
      <c r="S8" s="62"/>
      <c r="T8" s="62"/>
      <c r="U8" s="56"/>
      <c r="V8" s="60"/>
      <c r="W8" s="60"/>
      <c r="X8" s="60"/>
      <c r="Y8" s="60"/>
      <c r="Z8" s="72"/>
      <c r="AA8" s="64" t="str">
        <f t="shared" si="1"/>
        <v/>
      </c>
      <c r="AB8" s="65" t="str">
        <f t="shared" si="17"/>
        <v/>
      </c>
      <c r="AC8" s="56"/>
      <c r="AD8" s="66" t="str">
        <f t="shared" si="3"/>
        <v/>
      </c>
      <c r="AE8" s="56"/>
      <c r="AF8" s="68"/>
      <c r="AG8" s="66">
        <f t="shared" si="4"/>
        <v>0</v>
      </c>
      <c r="AH8" s="68"/>
      <c r="AI8" s="66">
        <f t="shared" si="5"/>
        <v>0</v>
      </c>
      <c r="AJ8" s="68"/>
      <c r="AK8" s="66">
        <f t="shared" si="6"/>
        <v>0</v>
      </c>
      <c r="AL8" s="68"/>
      <c r="AM8" s="66">
        <f t="shared" si="7"/>
        <v>0</v>
      </c>
      <c r="AN8" s="68"/>
      <c r="AO8" s="66" t="str">
        <f t="shared" si="8"/>
        <v/>
      </c>
      <c r="AP8" s="69" t="str">
        <f t="shared" si="9"/>
        <v/>
      </c>
      <c r="AQ8" s="62"/>
      <c r="AR8" s="70">
        <f t="shared" si="10"/>
        <v>0</v>
      </c>
      <c r="AS8" s="70" t="str">
        <f t="shared" si="11"/>
        <v/>
      </c>
      <c r="AT8" s="68"/>
      <c r="AU8" s="70" t="str">
        <f t="shared" si="12"/>
        <v/>
      </c>
      <c r="AV8" s="70" t="str">
        <f t="shared" si="13"/>
        <v/>
      </c>
      <c r="AW8" s="71" t="str">
        <f t="shared" si="14"/>
        <v/>
      </c>
      <c r="AX8" s="62"/>
      <c r="AY8" s="70" t="str">
        <f t="shared" si="15"/>
        <v/>
      </c>
      <c r="AZ8" s="62"/>
      <c r="BA8" s="71" t="str">
        <f t="shared" si="16"/>
        <v/>
      </c>
    </row>
    <row r="9" spans="1:53" x14ac:dyDescent="0.35">
      <c r="A9" s="55">
        <v>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9"/>
      <c r="Q9" s="60"/>
      <c r="R9" s="61" t="str">
        <f t="shared" si="0"/>
        <v/>
      </c>
      <c r="S9" s="62"/>
      <c r="T9" s="62"/>
      <c r="U9" s="56"/>
      <c r="V9" s="60"/>
      <c r="W9" s="60"/>
      <c r="X9" s="60"/>
      <c r="Y9" s="60"/>
      <c r="Z9" s="72"/>
      <c r="AA9" s="64" t="str">
        <f t="shared" si="1"/>
        <v/>
      </c>
      <c r="AB9" s="65" t="str">
        <f t="shared" si="17"/>
        <v/>
      </c>
      <c r="AC9" s="56"/>
      <c r="AD9" s="66" t="str">
        <f t="shared" si="3"/>
        <v/>
      </c>
      <c r="AE9" s="56"/>
      <c r="AF9" s="68"/>
      <c r="AG9" s="66">
        <f t="shared" si="4"/>
        <v>0</v>
      </c>
      <c r="AH9" s="68"/>
      <c r="AI9" s="66">
        <f t="shared" si="5"/>
        <v>0</v>
      </c>
      <c r="AJ9" s="68"/>
      <c r="AK9" s="66">
        <f t="shared" si="6"/>
        <v>0</v>
      </c>
      <c r="AL9" s="68"/>
      <c r="AM9" s="66">
        <f t="shared" si="7"/>
        <v>0</v>
      </c>
      <c r="AN9" s="68"/>
      <c r="AO9" s="66" t="str">
        <f t="shared" si="8"/>
        <v/>
      </c>
      <c r="AP9" s="69" t="str">
        <f t="shared" si="9"/>
        <v/>
      </c>
      <c r="AQ9" s="62"/>
      <c r="AR9" s="70">
        <f t="shared" si="10"/>
        <v>0</v>
      </c>
      <c r="AS9" s="70" t="str">
        <f t="shared" si="11"/>
        <v/>
      </c>
      <c r="AT9" s="68"/>
      <c r="AU9" s="70" t="str">
        <f t="shared" si="12"/>
        <v/>
      </c>
      <c r="AV9" s="70" t="str">
        <f t="shared" si="13"/>
        <v/>
      </c>
      <c r="AW9" s="71" t="str">
        <f t="shared" si="14"/>
        <v/>
      </c>
      <c r="AX9" s="62"/>
      <c r="AY9" s="70" t="str">
        <f t="shared" si="15"/>
        <v/>
      </c>
      <c r="AZ9" s="62"/>
      <c r="BA9" s="71" t="str">
        <f t="shared" si="16"/>
        <v/>
      </c>
    </row>
    <row r="10" spans="1:53" x14ac:dyDescent="0.35">
      <c r="A10" s="55">
        <v>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9"/>
      <c r="Q10" s="60"/>
      <c r="R10" s="61" t="str">
        <f t="shared" si="0"/>
        <v/>
      </c>
      <c r="S10" s="62"/>
      <c r="T10" s="62"/>
      <c r="U10" s="56"/>
      <c r="V10" s="60"/>
      <c r="W10" s="60"/>
      <c r="X10" s="60"/>
      <c r="Y10" s="60"/>
      <c r="Z10" s="72"/>
      <c r="AA10" s="64" t="str">
        <f t="shared" si="1"/>
        <v/>
      </c>
      <c r="AB10" s="65" t="str">
        <f t="shared" si="17"/>
        <v/>
      </c>
      <c r="AC10" s="56"/>
      <c r="AD10" s="66" t="str">
        <f t="shared" si="3"/>
        <v/>
      </c>
      <c r="AE10" s="56"/>
      <c r="AF10" s="68"/>
      <c r="AG10" s="66">
        <f t="shared" si="4"/>
        <v>0</v>
      </c>
      <c r="AH10" s="68"/>
      <c r="AI10" s="66">
        <f t="shared" si="5"/>
        <v>0</v>
      </c>
      <c r="AJ10" s="68"/>
      <c r="AK10" s="66">
        <f t="shared" si="6"/>
        <v>0</v>
      </c>
      <c r="AL10" s="68"/>
      <c r="AM10" s="66">
        <f t="shared" si="7"/>
        <v>0</v>
      </c>
      <c r="AN10" s="68"/>
      <c r="AO10" s="66" t="str">
        <f t="shared" si="8"/>
        <v/>
      </c>
      <c r="AP10" s="69" t="str">
        <f t="shared" si="9"/>
        <v/>
      </c>
      <c r="AQ10" s="62"/>
      <c r="AR10" s="70">
        <f t="shared" si="10"/>
        <v>0</v>
      </c>
      <c r="AS10" s="70" t="str">
        <f t="shared" si="11"/>
        <v/>
      </c>
      <c r="AT10" s="68"/>
      <c r="AU10" s="70" t="str">
        <f t="shared" si="12"/>
        <v/>
      </c>
      <c r="AV10" s="70" t="str">
        <f t="shared" si="13"/>
        <v/>
      </c>
      <c r="AW10" s="71" t="str">
        <f t="shared" si="14"/>
        <v/>
      </c>
      <c r="AX10" s="62"/>
      <c r="AY10" s="70" t="str">
        <f t="shared" si="15"/>
        <v/>
      </c>
      <c r="AZ10" s="62"/>
      <c r="BA10" s="71" t="str">
        <f t="shared" si="16"/>
        <v/>
      </c>
    </row>
    <row r="11" spans="1:53" x14ac:dyDescent="0.35">
      <c r="A11" s="55">
        <v>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9"/>
      <c r="Q11" s="60"/>
      <c r="R11" s="61" t="str">
        <f t="shared" si="0"/>
        <v/>
      </c>
      <c r="S11" s="62"/>
      <c r="T11" s="62"/>
      <c r="U11" s="56"/>
      <c r="V11" s="60"/>
      <c r="W11" s="60"/>
      <c r="X11" s="60"/>
      <c r="Y11" s="60"/>
      <c r="Z11" s="72"/>
      <c r="AA11" s="64" t="str">
        <f t="shared" si="1"/>
        <v/>
      </c>
      <c r="AB11" s="65" t="str">
        <f t="shared" si="17"/>
        <v/>
      </c>
      <c r="AC11" s="56"/>
      <c r="AD11" s="66" t="str">
        <f t="shared" si="3"/>
        <v/>
      </c>
      <c r="AE11" s="56"/>
      <c r="AF11" s="68"/>
      <c r="AG11" s="66">
        <f t="shared" si="4"/>
        <v>0</v>
      </c>
      <c r="AH11" s="68"/>
      <c r="AI11" s="66">
        <f t="shared" si="5"/>
        <v>0</v>
      </c>
      <c r="AJ11" s="68"/>
      <c r="AK11" s="66">
        <f t="shared" si="6"/>
        <v>0</v>
      </c>
      <c r="AL11" s="68"/>
      <c r="AM11" s="66">
        <f t="shared" si="7"/>
        <v>0</v>
      </c>
      <c r="AN11" s="68"/>
      <c r="AO11" s="66" t="str">
        <f t="shared" si="8"/>
        <v/>
      </c>
      <c r="AP11" s="69" t="str">
        <f t="shared" si="9"/>
        <v/>
      </c>
      <c r="AQ11" s="62"/>
      <c r="AR11" s="70">
        <f t="shared" si="10"/>
        <v>0</v>
      </c>
      <c r="AS11" s="70" t="str">
        <f t="shared" si="11"/>
        <v/>
      </c>
      <c r="AT11" s="68"/>
      <c r="AU11" s="70" t="str">
        <f t="shared" si="12"/>
        <v/>
      </c>
      <c r="AV11" s="70" t="str">
        <f t="shared" si="13"/>
        <v/>
      </c>
      <c r="AW11" s="71" t="str">
        <f t="shared" si="14"/>
        <v/>
      </c>
      <c r="AX11" s="62"/>
      <c r="AY11" s="70" t="str">
        <f t="shared" si="15"/>
        <v/>
      </c>
      <c r="AZ11" s="62"/>
      <c r="BA11" s="71" t="str">
        <f t="shared" si="16"/>
        <v/>
      </c>
    </row>
    <row r="12" spans="1:53" x14ac:dyDescent="0.35">
      <c r="A12" s="55">
        <v>9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9"/>
      <c r="Q12" s="60"/>
      <c r="R12" s="61" t="str">
        <f t="shared" si="0"/>
        <v/>
      </c>
      <c r="S12" s="62"/>
      <c r="T12" s="62"/>
      <c r="U12" s="56"/>
      <c r="V12" s="60"/>
      <c r="W12" s="60"/>
      <c r="X12" s="60"/>
      <c r="Y12" s="60"/>
      <c r="Z12" s="72"/>
      <c r="AA12" s="64" t="str">
        <f t="shared" si="1"/>
        <v/>
      </c>
      <c r="AB12" s="65" t="str">
        <f t="shared" si="17"/>
        <v/>
      </c>
      <c r="AC12" s="56"/>
      <c r="AD12" s="66" t="str">
        <f t="shared" si="3"/>
        <v/>
      </c>
      <c r="AE12" s="56"/>
      <c r="AF12" s="68"/>
      <c r="AG12" s="66">
        <f t="shared" si="4"/>
        <v>0</v>
      </c>
      <c r="AH12" s="68"/>
      <c r="AI12" s="66">
        <f t="shared" si="5"/>
        <v>0</v>
      </c>
      <c r="AJ12" s="68"/>
      <c r="AK12" s="66">
        <f t="shared" si="6"/>
        <v>0</v>
      </c>
      <c r="AL12" s="68"/>
      <c r="AM12" s="66">
        <f t="shared" si="7"/>
        <v>0</v>
      </c>
      <c r="AN12" s="68"/>
      <c r="AO12" s="66" t="str">
        <f t="shared" si="8"/>
        <v/>
      </c>
      <c r="AP12" s="69" t="str">
        <f t="shared" si="9"/>
        <v/>
      </c>
      <c r="AQ12" s="62"/>
      <c r="AR12" s="70">
        <f t="shared" si="10"/>
        <v>0</v>
      </c>
      <c r="AS12" s="70" t="str">
        <f t="shared" si="11"/>
        <v/>
      </c>
      <c r="AT12" s="68"/>
      <c r="AU12" s="70" t="str">
        <f t="shared" si="12"/>
        <v/>
      </c>
      <c r="AV12" s="70" t="str">
        <f t="shared" si="13"/>
        <v/>
      </c>
      <c r="AW12" s="71" t="str">
        <f t="shared" si="14"/>
        <v/>
      </c>
      <c r="AX12" s="62"/>
      <c r="AY12" s="70" t="str">
        <f t="shared" si="15"/>
        <v/>
      </c>
      <c r="AZ12" s="62"/>
      <c r="BA12" s="71" t="str">
        <f t="shared" si="16"/>
        <v/>
      </c>
    </row>
    <row r="13" spans="1:53" x14ac:dyDescent="0.35">
      <c r="A13" s="55">
        <v>10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9"/>
      <c r="Q13" s="60"/>
      <c r="R13" s="61" t="str">
        <f t="shared" si="0"/>
        <v/>
      </c>
      <c r="S13" s="62"/>
      <c r="T13" s="62"/>
      <c r="U13" s="56"/>
      <c r="V13" s="60"/>
      <c r="W13" s="60"/>
      <c r="X13" s="60"/>
      <c r="Y13" s="60"/>
      <c r="Z13" s="72"/>
      <c r="AA13" s="64" t="str">
        <f t="shared" si="1"/>
        <v/>
      </c>
      <c r="AB13" s="65" t="str">
        <f t="shared" si="17"/>
        <v/>
      </c>
      <c r="AC13" s="56"/>
      <c r="AD13" s="66" t="str">
        <f t="shared" si="3"/>
        <v/>
      </c>
      <c r="AE13" s="56"/>
      <c r="AF13" s="68"/>
      <c r="AG13" s="66">
        <f t="shared" si="4"/>
        <v>0</v>
      </c>
      <c r="AH13" s="68"/>
      <c r="AI13" s="66">
        <f t="shared" si="5"/>
        <v>0</v>
      </c>
      <c r="AJ13" s="68"/>
      <c r="AK13" s="66">
        <f t="shared" si="6"/>
        <v>0</v>
      </c>
      <c r="AL13" s="68"/>
      <c r="AM13" s="66">
        <f t="shared" si="7"/>
        <v>0</v>
      </c>
      <c r="AN13" s="68"/>
      <c r="AO13" s="66" t="str">
        <f t="shared" si="8"/>
        <v/>
      </c>
      <c r="AP13" s="69" t="str">
        <f t="shared" si="9"/>
        <v/>
      </c>
      <c r="AQ13" s="62"/>
      <c r="AR13" s="70">
        <f t="shared" si="10"/>
        <v>0</v>
      </c>
      <c r="AS13" s="70" t="str">
        <f t="shared" si="11"/>
        <v/>
      </c>
      <c r="AT13" s="68"/>
      <c r="AU13" s="70" t="str">
        <f t="shared" si="12"/>
        <v/>
      </c>
      <c r="AV13" s="70" t="str">
        <f t="shared" si="13"/>
        <v/>
      </c>
      <c r="AW13" s="71" t="str">
        <f t="shared" si="14"/>
        <v/>
      </c>
      <c r="AX13" s="62"/>
      <c r="AY13" s="70" t="str">
        <f t="shared" si="15"/>
        <v/>
      </c>
      <c r="AZ13" s="62"/>
      <c r="BA13" s="71" t="str">
        <f t="shared" si="16"/>
        <v/>
      </c>
    </row>
    <row r="14" spans="1:53" x14ac:dyDescent="0.35">
      <c r="A14" s="55">
        <v>11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9"/>
      <c r="Q14" s="60"/>
      <c r="R14" s="61" t="str">
        <f t="shared" si="0"/>
        <v/>
      </c>
      <c r="S14" s="62"/>
      <c r="T14" s="62"/>
      <c r="U14" s="56"/>
      <c r="V14" s="60"/>
      <c r="W14" s="60"/>
      <c r="X14" s="60"/>
      <c r="Y14" s="60"/>
      <c r="Z14" s="72"/>
      <c r="AA14" s="64" t="str">
        <f t="shared" si="1"/>
        <v/>
      </c>
      <c r="AB14" s="65" t="str">
        <f t="shared" si="17"/>
        <v/>
      </c>
      <c r="AC14" s="56"/>
      <c r="AD14" s="66" t="str">
        <f t="shared" si="3"/>
        <v/>
      </c>
      <c r="AE14" s="56"/>
      <c r="AF14" s="68"/>
      <c r="AG14" s="66">
        <f t="shared" si="4"/>
        <v>0</v>
      </c>
      <c r="AH14" s="68"/>
      <c r="AI14" s="66">
        <f t="shared" si="5"/>
        <v>0</v>
      </c>
      <c r="AJ14" s="68"/>
      <c r="AK14" s="66">
        <f t="shared" si="6"/>
        <v>0</v>
      </c>
      <c r="AL14" s="68"/>
      <c r="AM14" s="66">
        <f t="shared" si="7"/>
        <v>0</v>
      </c>
      <c r="AN14" s="68"/>
      <c r="AO14" s="66" t="str">
        <f t="shared" si="8"/>
        <v/>
      </c>
      <c r="AP14" s="69" t="str">
        <f t="shared" si="9"/>
        <v/>
      </c>
      <c r="AQ14" s="62"/>
      <c r="AR14" s="70">
        <f t="shared" si="10"/>
        <v>0</v>
      </c>
      <c r="AS14" s="70" t="str">
        <f t="shared" si="11"/>
        <v/>
      </c>
      <c r="AT14" s="68"/>
      <c r="AU14" s="70" t="str">
        <f t="shared" si="12"/>
        <v/>
      </c>
      <c r="AV14" s="70" t="str">
        <f t="shared" si="13"/>
        <v/>
      </c>
      <c r="AW14" s="71" t="str">
        <f t="shared" si="14"/>
        <v/>
      </c>
      <c r="AX14" s="62"/>
      <c r="AY14" s="70" t="str">
        <f t="shared" si="15"/>
        <v/>
      </c>
      <c r="AZ14" s="62"/>
      <c r="BA14" s="71" t="str">
        <f t="shared" si="16"/>
        <v/>
      </c>
    </row>
    <row r="15" spans="1:53" x14ac:dyDescent="0.35">
      <c r="A15" s="55">
        <v>12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9"/>
      <c r="Q15" s="60"/>
      <c r="R15" s="61" t="str">
        <f t="shared" si="0"/>
        <v/>
      </c>
      <c r="S15" s="62"/>
      <c r="T15" s="62"/>
      <c r="U15" s="56"/>
      <c r="V15" s="60"/>
      <c r="W15" s="60"/>
      <c r="X15" s="60"/>
      <c r="Y15" s="60"/>
      <c r="Z15" s="72"/>
      <c r="AA15" s="64" t="str">
        <f t="shared" si="1"/>
        <v/>
      </c>
      <c r="AB15" s="65" t="str">
        <f t="shared" si="17"/>
        <v/>
      </c>
      <c r="AC15" s="56"/>
      <c r="AD15" s="66" t="str">
        <f t="shared" si="3"/>
        <v/>
      </c>
      <c r="AE15" s="56"/>
      <c r="AF15" s="68"/>
      <c r="AG15" s="66">
        <f t="shared" si="4"/>
        <v>0</v>
      </c>
      <c r="AH15" s="68"/>
      <c r="AI15" s="66">
        <f t="shared" si="5"/>
        <v>0</v>
      </c>
      <c r="AJ15" s="68"/>
      <c r="AK15" s="66">
        <f t="shared" si="6"/>
        <v>0</v>
      </c>
      <c r="AL15" s="68"/>
      <c r="AM15" s="66">
        <f t="shared" si="7"/>
        <v>0</v>
      </c>
      <c r="AN15" s="68"/>
      <c r="AO15" s="66" t="str">
        <f t="shared" si="8"/>
        <v/>
      </c>
      <c r="AP15" s="69" t="str">
        <f t="shared" si="9"/>
        <v/>
      </c>
      <c r="AQ15" s="62"/>
      <c r="AR15" s="70">
        <f t="shared" si="10"/>
        <v>0</v>
      </c>
      <c r="AS15" s="70" t="str">
        <f t="shared" si="11"/>
        <v/>
      </c>
      <c r="AT15" s="68"/>
      <c r="AU15" s="70" t="str">
        <f t="shared" si="12"/>
        <v/>
      </c>
      <c r="AV15" s="70" t="str">
        <f t="shared" si="13"/>
        <v/>
      </c>
      <c r="AW15" s="71" t="str">
        <f t="shared" si="14"/>
        <v/>
      </c>
      <c r="AX15" s="62"/>
      <c r="AY15" s="70" t="str">
        <f t="shared" si="15"/>
        <v/>
      </c>
      <c r="AZ15" s="62"/>
      <c r="BA15" s="71" t="str">
        <f t="shared" si="16"/>
        <v/>
      </c>
    </row>
    <row r="16" spans="1:53" x14ac:dyDescent="0.35">
      <c r="A16" s="55">
        <v>13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9"/>
      <c r="Q16" s="60"/>
      <c r="R16" s="61" t="str">
        <f t="shared" si="0"/>
        <v/>
      </c>
      <c r="S16" s="62"/>
      <c r="T16" s="62"/>
      <c r="U16" s="56"/>
      <c r="V16" s="60"/>
      <c r="W16" s="60"/>
      <c r="X16" s="60"/>
      <c r="Y16" s="60"/>
      <c r="Z16" s="72"/>
      <c r="AA16" s="64" t="str">
        <f t="shared" si="1"/>
        <v/>
      </c>
      <c r="AB16" s="65" t="str">
        <f t="shared" si="17"/>
        <v/>
      </c>
      <c r="AC16" s="56"/>
      <c r="AD16" s="66" t="str">
        <f t="shared" si="3"/>
        <v/>
      </c>
      <c r="AE16" s="56"/>
      <c r="AF16" s="68"/>
      <c r="AG16" s="66">
        <f t="shared" si="4"/>
        <v>0</v>
      </c>
      <c r="AH16" s="68"/>
      <c r="AI16" s="66">
        <f t="shared" si="5"/>
        <v>0</v>
      </c>
      <c r="AJ16" s="68"/>
      <c r="AK16" s="66">
        <f t="shared" si="6"/>
        <v>0</v>
      </c>
      <c r="AL16" s="68"/>
      <c r="AM16" s="66">
        <f t="shared" si="7"/>
        <v>0</v>
      </c>
      <c r="AN16" s="68"/>
      <c r="AO16" s="66" t="str">
        <f t="shared" si="8"/>
        <v/>
      </c>
      <c r="AP16" s="69" t="str">
        <f t="shared" si="9"/>
        <v/>
      </c>
      <c r="AQ16" s="62"/>
      <c r="AR16" s="70">
        <f t="shared" si="10"/>
        <v>0</v>
      </c>
      <c r="AS16" s="70" t="str">
        <f t="shared" si="11"/>
        <v/>
      </c>
      <c r="AT16" s="68"/>
      <c r="AU16" s="70" t="str">
        <f t="shared" si="12"/>
        <v/>
      </c>
      <c r="AV16" s="70" t="str">
        <f t="shared" si="13"/>
        <v/>
      </c>
      <c r="AW16" s="71" t="str">
        <f t="shared" si="14"/>
        <v/>
      </c>
      <c r="AX16" s="62"/>
      <c r="AY16" s="70" t="str">
        <f t="shared" si="15"/>
        <v/>
      </c>
      <c r="AZ16" s="62"/>
      <c r="BA16" s="71" t="str">
        <f t="shared" si="16"/>
        <v/>
      </c>
    </row>
    <row r="17" spans="1:53" x14ac:dyDescent="0.35">
      <c r="A17" s="55">
        <v>14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9"/>
      <c r="Q17" s="60"/>
      <c r="R17" s="61" t="str">
        <f t="shared" si="0"/>
        <v/>
      </c>
      <c r="S17" s="62"/>
      <c r="T17" s="62"/>
      <c r="U17" s="56"/>
      <c r="V17" s="60"/>
      <c r="W17" s="60"/>
      <c r="X17" s="60"/>
      <c r="Y17" s="60"/>
      <c r="Z17" s="72"/>
      <c r="AA17" s="64" t="str">
        <f t="shared" si="1"/>
        <v/>
      </c>
      <c r="AB17" s="65" t="str">
        <f t="shared" si="17"/>
        <v/>
      </c>
      <c r="AC17" s="56"/>
      <c r="AD17" s="66" t="str">
        <f t="shared" si="3"/>
        <v/>
      </c>
      <c r="AE17" s="56"/>
      <c r="AF17" s="68"/>
      <c r="AG17" s="66">
        <f t="shared" si="4"/>
        <v>0</v>
      </c>
      <c r="AH17" s="68"/>
      <c r="AI17" s="66">
        <f t="shared" si="5"/>
        <v>0</v>
      </c>
      <c r="AJ17" s="68"/>
      <c r="AK17" s="66">
        <f t="shared" si="6"/>
        <v>0</v>
      </c>
      <c r="AL17" s="68"/>
      <c r="AM17" s="66">
        <f t="shared" si="7"/>
        <v>0</v>
      </c>
      <c r="AN17" s="68"/>
      <c r="AO17" s="66" t="str">
        <f t="shared" si="8"/>
        <v/>
      </c>
      <c r="AP17" s="69" t="str">
        <f t="shared" si="9"/>
        <v/>
      </c>
      <c r="AQ17" s="62"/>
      <c r="AR17" s="70">
        <f t="shared" si="10"/>
        <v>0</v>
      </c>
      <c r="AS17" s="70" t="str">
        <f t="shared" si="11"/>
        <v/>
      </c>
      <c r="AT17" s="68"/>
      <c r="AU17" s="70" t="str">
        <f t="shared" si="12"/>
        <v/>
      </c>
      <c r="AV17" s="70" t="str">
        <f t="shared" si="13"/>
        <v/>
      </c>
      <c r="AW17" s="71" t="str">
        <f t="shared" si="14"/>
        <v/>
      </c>
      <c r="AX17" s="62"/>
      <c r="AY17" s="70" t="str">
        <f t="shared" si="15"/>
        <v/>
      </c>
      <c r="AZ17" s="62"/>
      <c r="BA17" s="71" t="str">
        <f t="shared" si="16"/>
        <v/>
      </c>
    </row>
    <row r="18" spans="1:53" x14ac:dyDescent="0.35">
      <c r="A18" s="55">
        <v>15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9"/>
      <c r="Q18" s="60"/>
      <c r="R18" s="61" t="str">
        <f t="shared" si="0"/>
        <v/>
      </c>
      <c r="S18" s="62"/>
      <c r="T18" s="62"/>
      <c r="U18" s="56"/>
      <c r="V18" s="60"/>
      <c r="W18" s="60"/>
      <c r="X18" s="60"/>
      <c r="Y18" s="60"/>
      <c r="Z18" s="72"/>
      <c r="AA18" s="64" t="str">
        <f t="shared" si="1"/>
        <v/>
      </c>
      <c r="AB18" s="65" t="str">
        <f t="shared" si="17"/>
        <v/>
      </c>
      <c r="AC18" s="56"/>
      <c r="AD18" s="66" t="str">
        <f t="shared" si="3"/>
        <v/>
      </c>
      <c r="AE18" s="56"/>
      <c r="AF18" s="68"/>
      <c r="AG18" s="66">
        <f t="shared" si="4"/>
        <v>0</v>
      </c>
      <c r="AH18" s="68"/>
      <c r="AI18" s="66">
        <f t="shared" si="5"/>
        <v>0</v>
      </c>
      <c r="AJ18" s="68"/>
      <c r="AK18" s="66">
        <f t="shared" si="6"/>
        <v>0</v>
      </c>
      <c r="AL18" s="68"/>
      <c r="AM18" s="66">
        <f t="shared" si="7"/>
        <v>0</v>
      </c>
      <c r="AN18" s="68"/>
      <c r="AO18" s="66" t="str">
        <f t="shared" si="8"/>
        <v/>
      </c>
      <c r="AP18" s="69" t="str">
        <f t="shared" si="9"/>
        <v/>
      </c>
      <c r="AQ18" s="62"/>
      <c r="AR18" s="70">
        <f t="shared" si="10"/>
        <v>0</v>
      </c>
      <c r="AS18" s="70" t="str">
        <f t="shared" si="11"/>
        <v/>
      </c>
      <c r="AT18" s="68"/>
      <c r="AU18" s="70" t="str">
        <f t="shared" si="12"/>
        <v/>
      </c>
      <c r="AV18" s="70" t="str">
        <f t="shared" si="13"/>
        <v/>
      </c>
      <c r="AW18" s="71" t="str">
        <f t="shared" si="14"/>
        <v/>
      </c>
      <c r="AX18" s="62"/>
      <c r="AY18" s="70" t="str">
        <f t="shared" si="15"/>
        <v/>
      </c>
      <c r="AZ18" s="62"/>
      <c r="BA18" s="71" t="str">
        <f t="shared" si="16"/>
        <v/>
      </c>
    </row>
    <row r="19" spans="1:53" x14ac:dyDescent="0.35">
      <c r="A19" s="55">
        <v>16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9"/>
      <c r="Q19" s="60"/>
      <c r="R19" s="61" t="str">
        <f t="shared" si="0"/>
        <v/>
      </c>
      <c r="S19" s="62"/>
      <c r="T19" s="62"/>
      <c r="U19" s="56"/>
      <c r="V19" s="60"/>
      <c r="W19" s="60"/>
      <c r="X19" s="60"/>
      <c r="Y19" s="60"/>
      <c r="Z19" s="72"/>
      <c r="AA19" s="64" t="str">
        <f t="shared" si="1"/>
        <v/>
      </c>
      <c r="AB19" s="65" t="str">
        <f t="shared" si="17"/>
        <v/>
      </c>
      <c r="AC19" s="56"/>
      <c r="AD19" s="66" t="str">
        <f t="shared" si="3"/>
        <v/>
      </c>
      <c r="AE19" s="56"/>
      <c r="AF19" s="68"/>
      <c r="AG19" s="66">
        <f t="shared" si="4"/>
        <v>0</v>
      </c>
      <c r="AH19" s="68"/>
      <c r="AI19" s="66">
        <f t="shared" si="5"/>
        <v>0</v>
      </c>
      <c r="AJ19" s="68"/>
      <c r="AK19" s="66">
        <f t="shared" si="6"/>
        <v>0</v>
      </c>
      <c r="AL19" s="68"/>
      <c r="AM19" s="66">
        <f t="shared" si="7"/>
        <v>0</v>
      </c>
      <c r="AN19" s="68"/>
      <c r="AO19" s="66" t="str">
        <f t="shared" si="8"/>
        <v/>
      </c>
      <c r="AP19" s="69" t="str">
        <f t="shared" si="9"/>
        <v/>
      </c>
      <c r="AQ19" s="62"/>
      <c r="AR19" s="70">
        <f t="shared" si="10"/>
        <v>0</v>
      </c>
      <c r="AS19" s="70" t="str">
        <f t="shared" si="11"/>
        <v/>
      </c>
      <c r="AT19" s="68"/>
      <c r="AU19" s="70" t="str">
        <f t="shared" si="12"/>
        <v/>
      </c>
      <c r="AV19" s="70" t="str">
        <f t="shared" si="13"/>
        <v/>
      </c>
      <c r="AW19" s="71" t="str">
        <f t="shared" si="14"/>
        <v/>
      </c>
      <c r="AX19" s="62"/>
      <c r="AY19" s="70" t="str">
        <f t="shared" si="15"/>
        <v/>
      </c>
      <c r="AZ19" s="62"/>
      <c r="BA19" s="71" t="str">
        <f t="shared" si="16"/>
        <v/>
      </c>
    </row>
    <row r="20" spans="1:53" x14ac:dyDescent="0.35">
      <c r="A20" s="55">
        <v>17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9"/>
      <c r="Q20" s="60"/>
      <c r="R20" s="61" t="str">
        <f t="shared" si="0"/>
        <v/>
      </c>
      <c r="S20" s="62"/>
      <c r="T20" s="62"/>
      <c r="U20" s="56"/>
      <c r="V20" s="60"/>
      <c r="W20" s="60"/>
      <c r="X20" s="60"/>
      <c r="Y20" s="60"/>
      <c r="Z20" s="72"/>
      <c r="AA20" s="64" t="str">
        <f t="shared" si="1"/>
        <v/>
      </c>
      <c r="AB20" s="65" t="str">
        <f t="shared" si="17"/>
        <v/>
      </c>
      <c r="AC20" s="56"/>
      <c r="AD20" s="66" t="str">
        <f t="shared" si="3"/>
        <v/>
      </c>
      <c r="AE20" s="56"/>
      <c r="AF20" s="68"/>
      <c r="AG20" s="66">
        <f t="shared" si="4"/>
        <v>0</v>
      </c>
      <c r="AH20" s="68"/>
      <c r="AI20" s="66">
        <f t="shared" si="5"/>
        <v>0</v>
      </c>
      <c r="AJ20" s="68"/>
      <c r="AK20" s="66">
        <f t="shared" si="6"/>
        <v>0</v>
      </c>
      <c r="AL20" s="68"/>
      <c r="AM20" s="66">
        <f t="shared" si="7"/>
        <v>0</v>
      </c>
      <c r="AN20" s="68"/>
      <c r="AO20" s="66" t="str">
        <f t="shared" si="8"/>
        <v/>
      </c>
      <c r="AP20" s="69" t="str">
        <f t="shared" si="9"/>
        <v/>
      </c>
      <c r="AQ20" s="62"/>
      <c r="AR20" s="70">
        <f t="shared" si="10"/>
        <v>0</v>
      </c>
      <c r="AS20" s="70" t="str">
        <f t="shared" si="11"/>
        <v/>
      </c>
      <c r="AT20" s="68"/>
      <c r="AU20" s="70" t="str">
        <f t="shared" si="12"/>
        <v/>
      </c>
      <c r="AV20" s="70" t="str">
        <f t="shared" si="13"/>
        <v/>
      </c>
      <c r="AW20" s="71" t="str">
        <f t="shared" si="14"/>
        <v/>
      </c>
      <c r="AX20" s="62"/>
      <c r="AY20" s="70" t="str">
        <f t="shared" si="15"/>
        <v/>
      </c>
      <c r="AZ20" s="62"/>
      <c r="BA20" s="71" t="str">
        <f t="shared" si="16"/>
        <v/>
      </c>
    </row>
    <row r="21" spans="1:53" x14ac:dyDescent="0.35">
      <c r="A21" s="55">
        <v>18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9"/>
      <c r="Q21" s="60"/>
      <c r="R21" s="61" t="str">
        <f t="shared" si="0"/>
        <v/>
      </c>
      <c r="S21" s="62"/>
      <c r="T21" s="62"/>
      <c r="U21" s="56"/>
      <c r="V21" s="60"/>
      <c r="W21" s="60"/>
      <c r="X21" s="60"/>
      <c r="Y21" s="60"/>
      <c r="Z21" s="72"/>
      <c r="AA21" s="64" t="str">
        <f t="shared" si="1"/>
        <v/>
      </c>
      <c r="AB21" s="65" t="str">
        <f t="shared" si="17"/>
        <v/>
      </c>
      <c r="AC21" s="56"/>
      <c r="AD21" s="66" t="str">
        <f t="shared" si="3"/>
        <v/>
      </c>
      <c r="AE21" s="56"/>
      <c r="AF21" s="68"/>
      <c r="AG21" s="66">
        <f t="shared" si="4"/>
        <v>0</v>
      </c>
      <c r="AH21" s="68"/>
      <c r="AI21" s="66">
        <f t="shared" si="5"/>
        <v>0</v>
      </c>
      <c r="AJ21" s="68"/>
      <c r="AK21" s="66">
        <f t="shared" si="6"/>
        <v>0</v>
      </c>
      <c r="AL21" s="68"/>
      <c r="AM21" s="66">
        <f t="shared" si="7"/>
        <v>0</v>
      </c>
      <c r="AN21" s="68"/>
      <c r="AO21" s="66" t="str">
        <f t="shared" si="8"/>
        <v/>
      </c>
      <c r="AP21" s="69" t="str">
        <f t="shared" si="9"/>
        <v/>
      </c>
      <c r="AQ21" s="62"/>
      <c r="AR21" s="70">
        <f t="shared" si="10"/>
        <v>0</v>
      </c>
      <c r="AS21" s="70" t="str">
        <f t="shared" si="11"/>
        <v/>
      </c>
      <c r="AT21" s="68"/>
      <c r="AU21" s="70" t="str">
        <f t="shared" si="12"/>
        <v/>
      </c>
      <c r="AV21" s="70" t="str">
        <f t="shared" si="13"/>
        <v/>
      </c>
      <c r="AW21" s="71" t="str">
        <f t="shared" si="14"/>
        <v/>
      </c>
      <c r="AX21" s="62"/>
      <c r="AY21" s="70" t="str">
        <f t="shared" si="15"/>
        <v/>
      </c>
      <c r="AZ21" s="62"/>
      <c r="BA21" s="71" t="str">
        <f t="shared" si="16"/>
        <v/>
      </c>
    </row>
    <row r="22" spans="1:53" x14ac:dyDescent="0.35">
      <c r="A22" s="55">
        <v>19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9"/>
      <c r="Q22" s="60"/>
      <c r="R22" s="61" t="str">
        <f t="shared" si="0"/>
        <v/>
      </c>
      <c r="S22" s="62"/>
      <c r="T22" s="62"/>
      <c r="U22" s="56"/>
      <c r="V22" s="60"/>
      <c r="W22" s="60"/>
      <c r="X22" s="60"/>
      <c r="Y22" s="60"/>
      <c r="Z22" s="72"/>
      <c r="AA22" s="64" t="str">
        <f t="shared" si="1"/>
        <v/>
      </c>
      <c r="AB22" s="65" t="str">
        <f t="shared" si="17"/>
        <v/>
      </c>
      <c r="AC22" s="56"/>
      <c r="AD22" s="66" t="str">
        <f t="shared" si="3"/>
        <v/>
      </c>
      <c r="AE22" s="56"/>
      <c r="AF22" s="68"/>
      <c r="AG22" s="66">
        <f t="shared" si="4"/>
        <v>0</v>
      </c>
      <c r="AH22" s="68"/>
      <c r="AI22" s="66">
        <f t="shared" si="5"/>
        <v>0</v>
      </c>
      <c r="AJ22" s="68"/>
      <c r="AK22" s="66">
        <f t="shared" si="6"/>
        <v>0</v>
      </c>
      <c r="AL22" s="68"/>
      <c r="AM22" s="66">
        <f t="shared" si="7"/>
        <v>0</v>
      </c>
      <c r="AN22" s="68"/>
      <c r="AO22" s="66" t="str">
        <f t="shared" si="8"/>
        <v/>
      </c>
      <c r="AP22" s="69" t="str">
        <f t="shared" si="9"/>
        <v/>
      </c>
      <c r="AQ22" s="62"/>
      <c r="AR22" s="70">
        <f t="shared" si="10"/>
        <v>0</v>
      </c>
      <c r="AS22" s="70" t="str">
        <f t="shared" si="11"/>
        <v/>
      </c>
      <c r="AT22" s="68"/>
      <c r="AU22" s="70" t="str">
        <f t="shared" si="12"/>
        <v/>
      </c>
      <c r="AV22" s="70" t="str">
        <f t="shared" si="13"/>
        <v/>
      </c>
      <c r="AW22" s="71" t="str">
        <f t="shared" si="14"/>
        <v/>
      </c>
      <c r="AX22" s="62"/>
      <c r="AY22" s="70" t="str">
        <f t="shared" si="15"/>
        <v/>
      </c>
      <c r="AZ22" s="62"/>
      <c r="BA22" s="71" t="str">
        <f t="shared" si="16"/>
        <v/>
      </c>
    </row>
    <row r="23" spans="1:53" x14ac:dyDescent="0.35">
      <c r="A23" s="55">
        <v>20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9"/>
      <c r="Q23" s="60"/>
      <c r="R23" s="61" t="str">
        <f t="shared" si="0"/>
        <v/>
      </c>
      <c r="S23" s="62"/>
      <c r="T23" s="62"/>
      <c r="U23" s="56"/>
      <c r="V23" s="60"/>
      <c r="W23" s="60"/>
      <c r="X23" s="60"/>
      <c r="Y23" s="60"/>
      <c r="Z23" s="72"/>
      <c r="AA23" s="64" t="str">
        <f t="shared" si="1"/>
        <v/>
      </c>
      <c r="AB23" s="65" t="str">
        <f t="shared" si="17"/>
        <v/>
      </c>
      <c r="AC23" s="56"/>
      <c r="AD23" s="66" t="str">
        <f t="shared" si="3"/>
        <v/>
      </c>
      <c r="AE23" s="56"/>
      <c r="AF23" s="68"/>
      <c r="AG23" s="66">
        <f t="shared" si="4"/>
        <v>0</v>
      </c>
      <c r="AH23" s="68"/>
      <c r="AI23" s="66">
        <f t="shared" si="5"/>
        <v>0</v>
      </c>
      <c r="AJ23" s="68"/>
      <c r="AK23" s="66">
        <f t="shared" si="6"/>
        <v>0</v>
      </c>
      <c r="AL23" s="68"/>
      <c r="AM23" s="66">
        <f t="shared" si="7"/>
        <v>0</v>
      </c>
      <c r="AN23" s="68"/>
      <c r="AO23" s="66" t="str">
        <f t="shared" si="8"/>
        <v/>
      </c>
      <c r="AP23" s="69" t="str">
        <f t="shared" si="9"/>
        <v/>
      </c>
      <c r="AQ23" s="62"/>
      <c r="AR23" s="70">
        <f t="shared" si="10"/>
        <v>0</v>
      </c>
      <c r="AS23" s="70" t="str">
        <f t="shared" si="11"/>
        <v/>
      </c>
      <c r="AT23" s="68"/>
      <c r="AU23" s="70" t="str">
        <f t="shared" si="12"/>
        <v/>
      </c>
      <c r="AV23" s="70" t="str">
        <f t="shared" si="13"/>
        <v/>
      </c>
      <c r="AW23" s="71" t="str">
        <f t="shared" si="14"/>
        <v/>
      </c>
      <c r="AX23" s="62"/>
      <c r="AY23" s="70" t="str">
        <f t="shared" si="15"/>
        <v/>
      </c>
      <c r="AZ23" s="62"/>
      <c r="BA23" s="71" t="str">
        <f t="shared" si="16"/>
        <v/>
      </c>
    </row>
    <row r="24" spans="1:53" x14ac:dyDescent="0.35">
      <c r="A24" s="55">
        <v>21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9"/>
      <c r="Q24" s="60"/>
      <c r="R24" s="61" t="str">
        <f t="shared" si="0"/>
        <v/>
      </c>
      <c r="S24" s="62"/>
      <c r="T24" s="62"/>
      <c r="U24" s="56"/>
      <c r="V24" s="60"/>
      <c r="W24" s="60"/>
      <c r="X24" s="60"/>
      <c r="Y24" s="60"/>
      <c r="Z24" s="72"/>
      <c r="AA24" s="64" t="str">
        <f t="shared" si="1"/>
        <v/>
      </c>
      <c r="AB24" s="65" t="str">
        <f t="shared" si="17"/>
        <v/>
      </c>
      <c r="AC24" s="56"/>
      <c r="AD24" s="66" t="str">
        <f t="shared" si="3"/>
        <v/>
      </c>
      <c r="AE24" s="56"/>
      <c r="AF24" s="68"/>
      <c r="AG24" s="66">
        <f t="shared" si="4"/>
        <v>0</v>
      </c>
      <c r="AH24" s="68"/>
      <c r="AI24" s="66">
        <f t="shared" si="5"/>
        <v>0</v>
      </c>
      <c r="AJ24" s="68"/>
      <c r="AK24" s="66">
        <f t="shared" si="6"/>
        <v>0</v>
      </c>
      <c r="AL24" s="68"/>
      <c r="AM24" s="66">
        <f t="shared" si="7"/>
        <v>0</v>
      </c>
      <c r="AN24" s="68"/>
      <c r="AO24" s="66" t="str">
        <f t="shared" si="8"/>
        <v/>
      </c>
      <c r="AP24" s="69" t="str">
        <f t="shared" si="9"/>
        <v/>
      </c>
      <c r="AQ24" s="62"/>
      <c r="AR24" s="70">
        <f t="shared" si="10"/>
        <v>0</v>
      </c>
      <c r="AS24" s="70" t="str">
        <f t="shared" si="11"/>
        <v/>
      </c>
      <c r="AT24" s="68"/>
      <c r="AU24" s="70" t="str">
        <f t="shared" si="12"/>
        <v/>
      </c>
      <c r="AV24" s="70" t="str">
        <f t="shared" si="13"/>
        <v/>
      </c>
      <c r="AW24" s="71" t="str">
        <f t="shared" si="14"/>
        <v/>
      </c>
      <c r="AX24" s="62"/>
      <c r="AY24" s="70" t="str">
        <f t="shared" si="15"/>
        <v/>
      </c>
      <c r="AZ24" s="62"/>
      <c r="BA24" s="71" t="str">
        <f t="shared" si="16"/>
        <v/>
      </c>
    </row>
    <row r="25" spans="1:53" x14ac:dyDescent="0.35">
      <c r="A25" s="55">
        <v>22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9"/>
      <c r="Q25" s="60"/>
      <c r="R25" s="61" t="str">
        <f t="shared" si="0"/>
        <v/>
      </c>
      <c r="S25" s="62"/>
      <c r="T25" s="62"/>
      <c r="U25" s="56"/>
      <c r="V25" s="60"/>
      <c r="W25" s="60"/>
      <c r="X25" s="60"/>
      <c r="Y25" s="60"/>
      <c r="Z25" s="72"/>
      <c r="AA25" s="64" t="str">
        <f t="shared" si="1"/>
        <v/>
      </c>
      <c r="AB25" s="65" t="str">
        <f t="shared" si="17"/>
        <v/>
      </c>
      <c r="AC25" s="56"/>
      <c r="AD25" s="66" t="str">
        <f t="shared" si="3"/>
        <v/>
      </c>
      <c r="AE25" s="56"/>
      <c r="AF25" s="68"/>
      <c r="AG25" s="66">
        <f t="shared" si="4"/>
        <v>0</v>
      </c>
      <c r="AH25" s="68"/>
      <c r="AI25" s="66">
        <f t="shared" si="5"/>
        <v>0</v>
      </c>
      <c r="AJ25" s="68"/>
      <c r="AK25" s="66">
        <f t="shared" si="6"/>
        <v>0</v>
      </c>
      <c r="AL25" s="68"/>
      <c r="AM25" s="66">
        <f t="shared" si="7"/>
        <v>0</v>
      </c>
      <c r="AN25" s="68"/>
      <c r="AO25" s="66" t="str">
        <f t="shared" si="8"/>
        <v/>
      </c>
      <c r="AP25" s="69" t="str">
        <f t="shared" si="9"/>
        <v/>
      </c>
      <c r="AQ25" s="62"/>
      <c r="AR25" s="70">
        <f t="shared" si="10"/>
        <v>0</v>
      </c>
      <c r="AS25" s="70" t="str">
        <f t="shared" si="11"/>
        <v/>
      </c>
      <c r="AT25" s="68"/>
      <c r="AU25" s="70" t="str">
        <f t="shared" si="12"/>
        <v/>
      </c>
      <c r="AV25" s="70" t="str">
        <f t="shared" si="13"/>
        <v/>
      </c>
      <c r="AW25" s="71" t="str">
        <f t="shared" si="14"/>
        <v/>
      </c>
      <c r="AX25" s="62"/>
      <c r="AY25" s="70" t="str">
        <f t="shared" si="15"/>
        <v/>
      </c>
      <c r="AZ25" s="62"/>
      <c r="BA25" s="71" t="str">
        <f t="shared" si="16"/>
        <v/>
      </c>
    </row>
    <row r="26" spans="1:53" x14ac:dyDescent="0.35">
      <c r="A26" s="55">
        <v>23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9"/>
      <c r="Q26" s="60"/>
      <c r="R26" s="61" t="str">
        <f t="shared" si="0"/>
        <v/>
      </c>
      <c r="S26" s="62"/>
      <c r="T26" s="62"/>
      <c r="U26" s="56"/>
      <c r="V26" s="60"/>
      <c r="W26" s="60"/>
      <c r="X26" s="60"/>
      <c r="Y26" s="60"/>
      <c r="Z26" s="72"/>
      <c r="AA26" s="64" t="str">
        <f t="shared" si="1"/>
        <v/>
      </c>
      <c r="AB26" s="65" t="str">
        <f t="shared" si="17"/>
        <v/>
      </c>
      <c r="AC26" s="56"/>
      <c r="AD26" s="66" t="str">
        <f t="shared" si="3"/>
        <v/>
      </c>
      <c r="AE26" s="56"/>
      <c r="AF26" s="68"/>
      <c r="AG26" s="66">
        <f t="shared" si="4"/>
        <v>0</v>
      </c>
      <c r="AH26" s="68"/>
      <c r="AI26" s="66">
        <f t="shared" si="5"/>
        <v>0</v>
      </c>
      <c r="AJ26" s="68"/>
      <c r="AK26" s="66">
        <f t="shared" si="6"/>
        <v>0</v>
      </c>
      <c r="AL26" s="68"/>
      <c r="AM26" s="66">
        <f t="shared" si="7"/>
        <v>0</v>
      </c>
      <c r="AN26" s="68"/>
      <c r="AO26" s="66" t="str">
        <f t="shared" si="8"/>
        <v/>
      </c>
      <c r="AP26" s="69" t="str">
        <f t="shared" si="9"/>
        <v/>
      </c>
      <c r="AQ26" s="62"/>
      <c r="AR26" s="70">
        <f t="shared" si="10"/>
        <v>0</v>
      </c>
      <c r="AS26" s="70" t="str">
        <f t="shared" si="11"/>
        <v/>
      </c>
      <c r="AT26" s="68"/>
      <c r="AU26" s="70" t="str">
        <f t="shared" si="12"/>
        <v/>
      </c>
      <c r="AV26" s="70" t="str">
        <f t="shared" si="13"/>
        <v/>
      </c>
      <c r="AW26" s="71" t="str">
        <f t="shared" si="14"/>
        <v/>
      </c>
      <c r="AX26" s="62"/>
      <c r="AY26" s="70" t="str">
        <f t="shared" si="15"/>
        <v/>
      </c>
      <c r="AZ26" s="62"/>
      <c r="BA26" s="71" t="str">
        <f t="shared" si="16"/>
        <v/>
      </c>
    </row>
    <row r="27" spans="1:53" x14ac:dyDescent="0.35">
      <c r="A27" s="55">
        <v>24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9"/>
      <c r="Q27" s="60"/>
      <c r="R27" s="61" t="str">
        <f t="shared" si="0"/>
        <v/>
      </c>
      <c r="S27" s="62"/>
      <c r="T27" s="62"/>
      <c r="U27" s="56"/>
      <c r="V27" s="60"/>
      <c r="W27" s="60"/>
      <c r="X27" s="60"/>
      <c r="Y27" s="60"/>
      <c r="Z27" s="72"/>
      <c r="AA27" s="64" t="str">
        <f t="shared" si="1"/>
        <v/>
      </c>
      <c r="AB27" s="65" t="str">
        <f t="shared" si="17"/>
        <v/>
      </c>
      <c r="AC27" s="56"/>
      <c r="AD27" s="66" t="str">
        <f t="shared" si="3"/>
        <v/>
      </c>
      <c r="AE27" s="56"/>
      <c r="AF27" s="68"/>
      <c r="AG27" s="66">
        <f t="shared" si="4"/>
        <v>0</v>
      </c>
      <c r="AH27" s="68"/>
      <c r="AI27" s="66">
        <f t="shared" si="5"/>
        <v>0</v>
      </c>
      <c r="AJ27" s="68"/>
      <c r="AK27" s="66">
        <f t="shared" si="6"/>
        <v>0</v>
      </c>
      <c r="AL27" s="68"/>
      <c r="AM27" s="66">
        <f t="shared" si="7"/>
        <v>0</v>
      </c>
      <c r="AN27" s="68"/>
      <c r="AO27" s="66" t="str">
        <f t="shared" si="8"/>
        <v/>
      </c>
      <c r="AP27" s="69" t="str">
        <f t="shared" si="9"/>
        <v/>
      </c>
      <c r="AQ27" s="62"/>
      <c r="AR27" s="70">
        <f t="shared" si="10"/>
        <v>0</v>
      </c>
      <c r="AS27" s="70" t="str">
        <f t="shared" si="11"/>
        <v/>
      </c>
      <c r="AT27" s="68"/>
      <c r="AU27" s="70" t="str">
        <f t="shared" si="12"/>
        <v/>
      </c>
      <c r="AV27" s="70" t="str">
        <f t="shared" si="13"/>
        <v/>
      </c>
      <c r="AW27" s="71" t="str">
        <f t="shared" si="14"/>
        <v/>
      </c>
      <c r="AX27" s="62"/>
      <c r="AY27" s="70" t="str">
        <f t="shared" si="15"/>
        <v/>
      </c>
      <c r="AZ27" s="62"/>
      <c r="BA27" s="71" t="str">
        <f t="shared" si="16"/>
        <v/>
      </c>
    </row>
    <row r="28" spans="1:53" x14ac:dyDescent="0.35">
      <c r="A28" s="55">
        <v>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9"/>
      <c r="Q28" s="60"/>
      <c r="R28" s="61" t="str">
        <f t="shared" si="0"/>
        <v/>
      </c>
      <c r="S28" s="62"/>
      <c r="T28" s="62"/>
      <c r="U28" s="56"/>
      <c r="V28" s="60"/>
      <c r="W28" s="60"/>
      <c r="X28" s="60"/>
      <c r="Y28" s="60"/>
      <c r="Z28" s="72"/>
      <c r="AA28" s="64" t="str">
        <f t="shared" si="1"/>
        <v/>
      </c>
      <c r="AB28" s="65" t="str">
        <f t="shared" si="17"/>
        <v/>
      </c>
      <c r="AC28" s="56"/>
      <c r="AD28" s="66" t="str">
        <f t="shared" si="3"/>
        <v/>
      </c>
      <c r="AE28" s="56"/>
      <c r="AF28" s="68"/>
      <c r="AG28" s="66">
        <f t="shared" si="4"/>
        <v>0</v>
      </c>
      <c r="AH28" s="68"/>
      <c r="AI28" s="66">
        <f t="shared" si="5"/>
        <v>0</v>
      </c>
      <c r="AJ28" s="68"/>
      <c r="AK28" s="66">
        <f t="shared" si="6"/>
        <v>0</v>
      </c>
      <c r="AL28" s="68"/>
      <c r="AM28" s="66">
        <f t="shared" si="7"/>
        <v>0</v>
      </c>
      <c r="AN28" s="68"/>
      <c r="AO28" s="66" t="str">
        <f t="shared" si="8"/>
        <v/>
      </c>
      <c r="AP28" s="69" t="str">
        <f t="shared" si="9"/>
        <v/>
      </c>
      <c r="AQ28" s="62"/>
      <c r="AR28" s="70">
        <f t="shared" si="10"/>
        <v>0</v>
      </c>
      <c r="AS28" s="70" t="str">
        <f t="shared" si="11"/>
        <v/>
      </c>
      <c r="AT28" s="68"/>
      <c r="AU28" s="70" t="str">
        <f t="shared" si="12"/>
        <v/>
      </c>
      <c r="AV28" s="70" t="str">
        <f t="shared" si="13"/>
        <v/>
      </c>
      <c r="AW28" s="71" t="str">
        <f t="shared" si="14"/>
        <v/>
      </c>
      <c r="AX28" s="62"/>
      <c r="AY28" s="70" t="str">
        <f t="shared" si="15"/>
        <v/>
      </c>
      <c r="AZ28" s="62"/>
      <c r="BA28" s="71" t="str">
        <f t="shared" si="16"/>
        <v/>
      </c>
    </row>
    <row r="29" spans="1:53" x14ac:dyDescent="0.35">
      <c r="A29" s="55">
        <v>26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9"/>
      <c r="Q29" s="60"/>
      <c r="R29" s="61" t="str">
        <f t="shared" si="0"/>
        <v/>
      </c>
      <c r="S29" s="62"/>
      <c r="T29" s="62"/>
      <c r="U29" s="56"/>
      <c r="V29" s="60"/>
      <c r="W29" s="60"/>
      <c r="X29" s="60"/>
      <c r="Y29" s="60"/>
      <c r="Z29" s="72"/>
      <c r="AA29" s="64" t="str">
        <f t="shared" si="1"/>
        <v/>
      </c>
      <c r="AB29" s="65" t="str">
        <f t="shared" si="17"/>
        <v/>
      </c>
      <c r="AC29" s="56"/>
      <c r="AD29" s="66" t="str">
        <f t="shared" si="3"/>
        <v/>
      </c>
      <c r="AE29" s="56"/>
      <c r="AF29" s="68"/>
      <c r="AG29" s="66">
        <f t="shared" si="4"/>
        <v>0</v>
      </c>
      <c r="AH29" s="68"/>
      <c r="AI29" s="66">
        <f t="shared" si="5"/>
        <v>0</v>
      </c>
      <c r="AJ29" s="68"/>
      <c r="AK29" s="66">
        <f t="shared" si="6"/>
        <v>0</v>
      </c>
      <c r="AL29" s="68"/>
      <c r="AM29" s="66">
        <f t="shared" si="7"/>
        <v>0</v>
      </c>
      <c r="AN29" s="68"/>
      <c r="AO29" s="66" t="str">
        <f t="shared" si="8"/>
        <v/>
      </c>
      <c r="AP29" s="69" t="str">
        <f t="shared" si="9"/>
        <v/>
      </c>
      <c r="AQ29" s="62"/>
      <c r="AR29" s="70">
        <f t="shared" si="10"/>
        <v>0</v>
      </c>
      <c r="AS29" s="70" t="str">
        <f t="shared" si="11"/>
        <v/>
      </c>
      <c r="AT29" s="68"/>
      <c r="AU29" s="70" t="str">
        <f t="shared" si="12"/>
        <v/>
      </c>
      <c r="AV29" s="70" t="str">
        <f t="shared" si="13"/>
        <v/>
      </c>
      <c r="AW29" s="71" t="str">
        <f t="shared" si="14"/>
        <v/>
      </c>
      <c r="AX29" s="62"/>
      <c r="AY29" s="70" t="str">
        <f t="shared" si="15"/>
        <v/>
      </c>
      <c r="AZ29" s="62"/>
      <c r="BA29" s="71" t="str">
        <f t="shared" si="16"/>
        <v/>
      </c>
    </row>
    <row r="30" spans="1:53" x14ac:dyDescent="0.35">
      <c r="A30" s="55">
        <v>27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9"/>
      <c r="Q30" s="60"/>
      <c r="R30" s="61" t="str">
        <f t="shared" si="0"/>
        <v/>
      </c>
      <c r="S30" s="62"/>
      <c r="T30" s="62"/>
      <c r="U30" s="56"/>
      <c r="V30" s="60"/>
      <c r="W30" s="60"/>
      <c r="X30" s="60"/>
      <c r="Y30" s="60"/>
      <c r="Z30" s="72"/>
      <c r="AA30" s="64" t="str">
        <f t="shared" si="1"/>
        <v/>
      </c>
      <c r="AB30" s="65" t="str">
        <f t="shared" si="17"/>
        <v/>
      </c>
      <c r="AC30" s="56"/>
      <c r="AD30" s="66" t="str">
        <f t="shared" si="3"/>
        <v/>
      </c>
      <c r="AE30" s="56"/>
      <c r="AF30" s="68"/>
      <c r="AG30" s="66">
        <f t="shared" si="4"/>
        <v>0</v>
      </c>
      <c r="AH30" s="68"/>
      <c r="AI30" s="66">
        <f t="shared" si="5"/>
        <v>0</v>
      </c>
      <c r="AJ30" s="68"/>
      <c r="AK30" s="66">
        <f t="shared" si="6"/>
        <v>0</v>
      </c>
      <c r="AL30" s="68"/>
      <c r="AM30" s="66">
        <f t="shared" si="7"/>
        <v>0</v>
      </c>
      <c r="AN30" s="68"/>
      <c r="AO30" s="66" t="str">
        <f t="shared" si="8"/>
        <v/>
      </c>
      <c r="AP30" s="69" t="str">
        <f t="shared" si="9"/>
        <v/>
      </c>
      <c r="AQ30" s="62"/>
      <c r="AR30" s="70">
        <f t="shared" si="10"/>
        <v>0</v>
      </c>
      <c r="AS30" s="70" t="str">
        <f t="shared" si="11"/>
        <v/>
      </c>
      <c r="AT30" s="68"/>
      <c r="AU30" s="70" t="str">
        <f t="shared" si="12"/>
        <v/>
      </c>
      <c r="AV30" s="70" t="str">
        <f t="shared" si="13"/>
        <v/>
      </c>
      <c r="AW30" s="71" t="str">
        <f t="shared" si="14"/>
        <v/>
      </c>
      <c r="AX30" s="62"/>
      <c r="AY30" s="70" t="str">
        <f t="shared" si="15"/>
        <v/>
      </c>
      <c r="AZ30" s="62"/>
      <c r="BA30" s="71" t="str">
        <f t="shared" si="16"/>
        <v/>
      </c>
    </row>
    <row r="31" spans="1:53" x14ac:dyDescent="0.35">
      <c r="A31" s="55">
        <v>28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9"/>
      <c r="Q31" s="60"/>
      <c r="R31" s="61" t="str">
        <f t="shared" si="0"/>
        <v/>
      </c>
      <c r="S31" s="62"/>
      <c r="T31" s="62"/>
      <c r="U31" s="56"/>
      <c r="V31" s="60"/>
      <c r="W31" s="60"/>
      <c r="X31" s="60"/>
      <c r="Y31" s="60"/>
      <c r="Z31" s="72"/>
      <c r="AA31" s="64" t="str">
        <f t="shared" si="1"/>
        <v/>
      </c>
      <c r="AB31" s="65" t="str">
        <f t="shared" si="17"/>
        <v/>
      </c>
      <c r="AC31" s="56"/>
      <c r="AD31" s="66" t="str">
        <f t="shared" si="3"/>
        <v/>
      </c>
      <c r="AE31" s="56"/>
      <c r="AF31" s="68"/>
      <c r="AG31" s="66">
        <f t="shared" si="4"/>
        <v>0</v>
      </c>
      <c r="AH31" s="68"/>
      <c r="AI31" s="66">
        <f t="shared" si="5"/>
        <v>0</v>
      </c>
      <c r="AJ31" s="68"/>
      <c r="AK31" s="66">
        <f t="shared" si="6"/>
        <v>0</v>
      </c>
      <c r="AL31" s="68"/>
      <c r="AM31" s="66">
        <f t="shared" si="7"/>
        <v>0</v>
      </c>
      <c r="AN31" s="68"/>
      <c r="AO31" s="66" t="str">
        <f t="shared" si="8"/>
        <v/>
      </c>
      <c r="AP31" s="69" t="str">
        <f t="shared" si="9"/>
        <v/>
      </c>
      <c r="AQ31" s="62"/>
      <c r="AR31" s="70">
        <f t="shared" si="10"/>
        <v>0</v>
      </c>
      <c r="AS31" s="70" t="str">
        <f t="shared" si="11"/>
        <v/>
      </c>
      <c r="AT31" s="68"/>
      <c r="AU31" s="70" t="str">
        <f t="shared" si="12"/>
        <v/>
      </c>
      <c r="AV31" s="70" t="str">
        <f t="shared" si="13"/>
        <v/>
      </c>
      <c r="AW31" s="71" t="str">
        <f t="shared" si="14"/>
        <v/>
      </c>
      <c r="AX31" s="62"/>
      <c r="AY31" s="70" t="str">
        <f t="shared" si="15"/>
        <v/>
      </c>
      <c r="AZ31" s="62"/>
      <c r="BA31" s="71" t="str">
        <f t="shared" si="16"/>
        <v/>
      </c>
    </row>
    <row r="32" spans="1:53" x14ac:dyDescent="0.35">
      <c r="A32" s="55">
        <v>29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9"/>
      <c r="Q32" s="60"/>
      <c r="R32" s="61" t="str">
        <f t="shared" si="0"/>
        <v/>
      </c>
      <c r="S32" s="62"/>
      <c r="T32" s="62"/>
      <c r="U32" s="56"/>
      <c r="V32" s="60"/>
      <c r="W32" s="60"/>
      <c r="X32" s="60"/>
      <c r="Y32" s="60"/>
      <c r="Z32" s="72"/>
      <c r="AA32" s="64" t="str">
        <f t="shared" si="1"/>
        <v/>
      </c>
      <c r="AB32" s="65" t="str">
        <f t="shared" si="17"/>
        <v/>
      </c>
      <c r="AC32" s="56"/>
      <c r="AD32" s="66" t="str">
        <f t="shared" si="3"/>
        <v/>
      </c>
      <c r="AE32" s="56"/>
      <c r="AF32" s="68"/>
      <c r="AG32" s="66">
        <f t="shared" si="4"/>
        <v>0</v>
      </c>
      <c r="AH32" s="68"/>
      <c r="AI32" s="66">
        <f t="shared" si="5"/>
        <v>0</v>
      </c>
      <c r="AJ32" s="68"/>
      <c r="AK32" s="66">
        <f t="shared" si="6"/>
        <v>0</v>
      </c>
      <c r="AL32" s="68"/>
      <c r="AM32" s="66">
        <f t="shared" si="7"/>
        <v>0</v>
      </c>
      <c r="AN32" s="68"/>
      <c r="AO32" s="66" t="str">
        <f t="shared" si="8"/>
        <v/>
      </c>
      <c r="AP32" s="69" t="str">
        <f t="shared" si="9"/>
        <v/>
      </c>
      <c r="AQ32" s="62"/>
      <c r="AR32" s="70">
        <f t="shared" si="10"/>
        <v>0</v>
      </c>
      <c r="AS32" s="70" t="str">
        <f t="shared" si="11"/>
        <v/>
      </c>
      <c r="AT32" s="68"/>
      <c r="AU32" s="70" t="str">
        <f t="shared" si="12"/>
        <v/>
      </c>
      <c r="AV32" s="70" t="str">
        <f t="shared" si="13"/>
        <v/>
      </c>
      <c r="AW32" s="71" t="str">
        <f t="shared" si="14"/>
        <v/>
      </c>
      <c r="AX32" s="62"/>
      <c r="AY32" s="70" t="str">
        <f t="shared" si="15"/>
        <v/>
      </c>
      <c r="AZ32" s="62"/>
      <c r="BA32" s="71" t="str">
        <f t="shared" si="16"/>
        <v/>
      </c>
    </row>
    <row r="33" spans="1:53" x14ac:dyDescent="0.35">
      <c r="A33" s="55">
        <v>30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9"/>
      <c r="Q33" s="60"/>
      <c r="R33" s="61" t="str">
        <f t="shared" si="0"/>
        <v/>
      </c>
      <c r="S33" s="62"/>
      <c r="T33" s="62"/>
      <c r="U33" s="56"/>
      <c r="V33" s="60"/>
      <c r="W33" s="60"/>
      <c r="X33" s="60"/>
      <c r="Y33" s="60"/>
      <c r="Z33" s="72"/>
      <c r="AA33" s="64" t="str">
        <f t="shared" si="1"/>
        <v/>
      </c>
      <c r="AB33" s="65" t="str">
        <f t="shared" si="17"/>
        <v/>
      </c>
      <c r="AC33" s="56"/>
      <c r="AD33" s="66" t="str">
        <f t="shared" si="3"/>
        <v/>
      </c>
      <c r="AE33" s="56"/>
      <c r="AF33" s="68"/>
      <c r="AG33" s="66">
        <f t="shared" si="4"/>
        <v>0</v>
      </c>
      <c r="AH33" s="68"/>
      <c r="AI33" s="66">
        <f t="shared" si="5"/>
        <v>0</v>
      </c>
      <c r="AJ33" s="68"/>
      <c r="AK33" s="66">
        <f t="shared" si="6"/>
        <v>0</v>
      </c>
      <c r="AL33" s="68"/>
      <c r="AM33" s="66">
        <f t="shared" si="7"/>
        <v>0</v>
      </c>
      <c r="AN33" s="68"/>
      <c r="AO33" s="66" t="str">
        <f t="shared" si="8"/>
        <v/>
      </c>
      <c r="AP33" s="69" t="str">
        <f t="shared" si="9"/>
        <v/>
      </c>
      <c r="AQ33" s="62"/>
      <c r="AR33" s="70">
        <f t="shared" si="10"/>
        <v>0</v>
      </c>
      <c r="AS33" s="70" t="str">
        <f t="shared" si="11"/>
        <v/>
      </c>
      <c r="AT33" s="68"/>
      <c r="AU33" s="70" t="str">
        <f t="shared" si="12"/>
        <v/>
      </c>
      <c r="AV33" s="70" t="str">
        <f t="shared" si="13"/>
        <v/>
      </c>
      <c r="AW33" s="71" t="str">
        <f t="shared" si="14"/>
        <v/>
      </c>
      <c r="AX33" s="62"/>
      <c r="AY33" s="70" t="str">
        <f t="shared" si="15"/>
        <v/>
      </c>
      <c r="AZ33" s="62"/>
      <c r="BA33" s="71" t="str">
        <f t="shared" si="16"/>
        <v/>
      </c>
    </row>
    <row r="34" spans="1:53" x14ac:dyDescent="0.35">
      <c r="A34" s="55">
        <v>31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9"/>
      <c r="Q34" s="60"/>
      <c r="R34" s="61" t="str">
        <f t="shared" si="0"/>
        <v/>
      </c>
      <c r="S34" s="62"/>
      <c r="T34" s="62"/>
      <c r="U34" s="56"/>
      <c r="V34" s="60"/>
      <c r="W34" s="60"/>
      <c r="X34" s="60"/>
      <c r="Y34" s="60"/>
      <c r="Z34" s="72"/>
      <c r="AA34" s="64" t="str">
        <f t="shared" si="1"/>
        <v/>
      </c>
      <c r="AB34" s="65" t="str">
        <f t="shared" si="17"/>
        <v/>
      </c>
      <c r="AC34" s="56"/>
      <c r="AD34" s="66" t="str">
        <f t="shared" si="3"/>
        <v/>
      </c>
      <c r="AE34" s="56"/>
      <c r="AF34" s="68"/>
      <c r="AG34" s="66">
        <f t="shared" si="4"/>
        <v>0</v>
      </c>
      <c r="AH34" s="68"/>
      <c r="AI34" s="66">
        <f t="shared" si="5"/>
        <v>0</v>
      </c>
      <c r="AJ34" s="68"/>
      <c r="AK34" s="66">
        <f t="shared" si="6"/>
        <v>0</v>
      </c>
      <c r="AL34" s="68"/>
      <c r="AM34" s="66">
        <f t="shared" si="7"/>
        <v>0</v>
      </c>
      <c r="AN34" s="68"/>
      <c r="AO34" s="66" t="str">
        <f t="shared" si="8"/>
        <v/>
      </c>
      <c r="AP34" s="69" t="str">
        <f t="shared" si="9"/>
        <v/>
      </c>
      <c r="AQ34" s="62"/>
      <c r="AR34" s="70">
        <f t="shared" si="10"/>
        <v>0</v>
      </c>
      <c r="AS34" s="70" t="str">
        <f t="shared" si="11"/>
        <v/>
      </c>
      <c r="AT34" s="68"/>
      <c r="AU34" s="70" t="str">
        <f t="shared" si="12"/>
        <v/>
      </c>
      <c r="AV34" s="70" t="str">
        <f t="shared" si="13"/>
        <v/>
      </c>
      <c r="AW34" s="71" t="str">
        <f t="shared" si="14"/>
        <v/>
      </c>
      <c r="AX34" s="62"/>
      <c r="AY34" s="70" t="str">
        <f t="shared" si="15"/>
        <v/>
      </c>
      <c r="AZ34" s="62"/>
      <c r="BA34" s="71" t="str">
        <f t="shared" si="16"/>
        <v/>
      </c>
    </row>
    <row r="35" spans="1:53" x14ac:dyDescent="0.35">
      <c r="A35" s="55">
        <v>32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9"/>
      <c r="Q35" s="60"/>
      <c r="R35" s="61" t="str">
        <f t="shared" si="0"/>
        <v/>
      </c>
      <c r="S35" s="62"/>
      <c r="T35" s="62"/>
      <c r="U35" s="56"/>
      <c r="V35" s="60"/>
      <c r="W35" s="60"/>
      <c r="X35" s="60"/>
      <c r="Y35" s="60"/>
      <c r="Z35" s="72"/>
      <c r="AA35" s="64" t="str">
        <f t="shared" si="1"/>
        <v/>
      </c>
      <c r="AB35" s="65" t="str">
        <f t="shared" si="17"/>
        <v/>
      </c>
      <c r="AC35" s="56"/>
      <c r="AD35" s="66" t="str">
        <f t="shared" si="3"/>
        <v/>
      </c>
      <c r="AE35" s="56"/>
      <c r="AF35" s="68"/>
      <c r="AG35" s="66">
        <f t="shared" si="4"/>
        <v>0</v>
      </c>
      <c r="AH35" s="68"/>
      <c r="AI35" s="66">
        <f t="shared" si="5"/>
        <v>0</v>
      </c>
      <c r="AJ35" s="68"/>
      <c r="AK35" s="66">
        <f t="shared" si="6"/>
        <v>0</v>
      </c>
      <c r="AL35" s="68"/>
      <c r="AM35" s="66">
        <f t="shared" si="7"/>
        <v>0</v>
      </c>
      <c r="AN35" s="68"/>
      <c r="AO35" s="66" t="str">
        <f t="shared" si="8"/>
        <v/>
      </c>
      <c r="AP35" s="69" t="str">
        <f t="shared" si="9"/>
        <v/>
      </c>
      <c r="AQ35" s="62"/>
      <c r="AR35" s="70">
        <f t="shared" si="10"/>
        <v>0</v>
      </c>
      <c r="AS35" s="70" t="str">
        <f t="shared" si="11"/>
        <v/>
      </c>
      <c r="AT35" s="68"/>
      <c r="AU35" s="70" t="str">
        <f t="shared" si="12"/>
        <v/>
      </c>
      <c r="AV35" s="70" t="str">
        <f t="shared" si="13"/>
        <v/>
      </c>
      <c r="AW35" s="71" t="str">
        <f t="shared" si="14"/>
        <v/>
      </c>
      <c r="AX35" s="62"/>
      <c r="AY35" s="70" t="str">
        <f t="shared" si="15"/>
        <v/>
      </c>
      <c r="AZ35" s="62"/>
      <c r="BA35" s="71" t="str">
        <f t="shared" si="16"/>
        <v/>
      </c>
    </row>
    <row r="36" spans="1:53" x14ac:dyDescent="0.35">
      <c r="A36" s="55">
        <v>33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9"/>
      <c r="Q36" s="60"/>
      <c r="R36" s="61" t="str">
        <f t="shared" si="0"/>
        <v/>
      </c>
      <c r="S36" s="62"/>
      <c r="T36" s="62"/>
      <c r="U36" s="56"/>
      <c r="V36" s="60"/>
      <c r="W36" s="60"/>
      <c r="X36" s="60"/>
      <c r="Y36" s="60"/>
      <c r="Z36" s="72"/>
      <c r="AA36" s="64" t="str">
        <f t="shared" si="1"/>
        <v/>
      </c>
      <c r="AB36" s="65" t="str">
        <f t="shared" si="17"/>
        <v/>
      </c>
      <c r="AC36" s="56"/>
      <c r="AD36" s="66" t="str">
        <f t="shared" si="3"/>
        <v/>
      </c>
      <c r="AE36" s="56"/>
      <c r="AF36" s="68"/>
      <c r="AG36" s="66">
        <f t="shared" si="4"/>
        <v>0</v>
      </c>
      <c r="AH36" s="68"/>
      <c r="AI36" s="66">
        <f t="shared" si="5"/>
        <v>0</v>
      </c>
      <c r="AJ36" s="68"/>
      <c r="AK36" s="66">
        <f t="shared" si="6"/>
        <v>0</v>
      </c>
      <c r="AL36" s="68"/>
      <c r="AM36" s="66">
        <f t="shared" si="7"/>
        <v>0</v>
      </c>
      <c r="AN36" s="68"/>
      <c r="AO36" s="66" t="str">
        <f t="shared" si="8"/>
        <v/>
      </c>
      <c r="AP36" s="69" t="str">
        <f t="shared" si="9"/>
        <v/>
      </c>
      <c r="AQ36" s="62"/>
      <c r="AR36" s="70">
        <f t="shared" si="10"/>
        <v>0</v>
      </c>
      <c r="AS36" s="70" t="str">
        <f t="shared" si="11"/>
        <v/>
      </c>
      <c r="AT36" s="68"/>
      <c r="AU36" s="70" t="str">
        <f t="shared" si="12"/>
        <v/>
      </c>
      <c r="AV36" s="70" t="str">
        <f t="shared" si="13"/>
        <v/>
      </c>
      <c r="AW36" s="71" t="str">
        <f t="shared" si="14"/>
        <v/>
      </c>
      <c r="AX36" s="62"/>
      <c r="AY36" s="70" t="str">
        <f t="shared" si="15"/>
        <v/>
      </c>
      <c r="AZ36" s="62"/>
      <c r="BA36" s="71" t="str">
        <f t="shared" si="16"/>
        <v/>
      </c>
    </row>
    <row r="37" spans="1:53" x14ac:dyDescent="0.35">
      <c r="A37" s="55">
        <v>34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9"/>
      <c r="Q37" s="60"/>
      <c r="R37" s="61" t="str">
        <f t="shared" si="0"/>
        <v/>
      </c>
      <c r="S37" s="62"/>
      <c r="T37" s="62"/>
      <c r="U37" s="56"/>
      <c r="V37" s="60"/>
      <c r="W37" s="60"/>
      <c r="X37" s="60"/>
      <c r="Y37" s="60"/>
      <c r="Z37" s="72"/>
      <c r="AA37" s="64" t="str">
        <f t="shared" si="1"/>
        <v/>
      </c>
      <c r="AB37" s="65" t="str">
        <f t="shared" si="17"/>
        <v/>
      </c>
      <c r="AC37" s="56"/>
      <c r="AD37" s="66" t="str">
        <f t="shared" si="3"/>
        <v/>
      </c>
      <c r="AE37" s="56"/>
      <c r="AF37" s="68"/>
      <c r="AG37" s="66">
        <f t="shared" si="4"/>
        <v>0</v>
      </c>
      <c r="AH37" s="68"/>
      <c r="AI37" s="66">
        <f t="shared" si="5"/>
        <v>0</v>
      </c>
      <c r="AJ37" s="68"/>
      <c r="AK37" s="66">
        <f t="shared" si="6"/>
        <v>0</v>
      </c>
      <c r="AL37" s="68"/>
      <c r="AM37" s="66">
        <f t="shared" si="7"/>
        <v>0</v>
      </c>
      <c r="AN37" s="68"/>
      <c r="AO37" s="66" t="str">
        <f t="shared" si="8"/>
        <v/>
      </c>
      <c r="AP37" s="69" t="str">
        <f t="shared" si="9"/>
        <v/>
      </c>
      <c r="AQ37" s="62"/>
      <c r="AR37" s="70">
        <f t="shared" si="10"/>
        <v>0</v>
      </c>
      <c r="AS37" s="70" t="str">
        <f t="shared" si="11"/>
        <v/>
      </c>
      <c r="AT37" s="68"/>
      <c r="AU37" s="70" t="str">
        <f t="shared" si="12"/>
        <v/>
      </c>
      <c r="AV37" s="70" t="str">
        <f t="shared" si="13"/>
        <v/>
      </c>
      <c r="AW37" s="71" t="str">
        <f t="shared" si="14"/>
        <v/>
      </c>
      <c r="AX37" s="62"/>
      <c r="AY37" s="70" t="str">
        <f t="shared" si="15"/>
        <v/>
      </c>
      <c r="AZ37" s="62"/>
      <c r="BA37" s="71" t="str">
        <f t="shared" si="16"/>
        <v/>
      </c>
    </row>
    <row r="38" spans="1:53" x14ac:dyDescent="0.35">
      <c r="A38" s="55">
        <v>35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9"/>
      <c r="Q38" s="60"/>
      <c r="R38" s="61" t="str">
        <f t="shared" si="0"/>
        <v/>
      </c>
      <c r="S38" s="62"/>
      <c r="T38" s="62"/>
      <c r="U38" s="56"/>
      <c r="V38" s="60"/>
      <c r="W38" s="60"/>
      <c r="X38" s="60"/>
      <c r="Y38" s="60"/>
      <c r="Z38" s="72"/>
      <c r="AA38" s="64" t="str">
        <f t="shared" si="1"/>
        <v/>
      </c>
      <c r="AB38" s="65" t="str">
        <f t="shared" si="17"/>
        <v/>
      </c>
      <c r="AC38" s="56"/>
      <c r="AD38" s="66" t="str">
        <f t="shared" si="3"/>
        <v/>
      </c>
      <c r="AE38" s="56"/>
      <c r="AF38" s="68"/>
      <c r="AG38" s="66">
        <f t="shared" si="4"/>
        <v>0</v>
      </c>
      <c r="AH38" s="68"/>
      <c r="AI38" s="66">
        <f t="shared" si="5"/>
        <v>0</v>
      </c>
      <c r="AJ38" s="68"/>
      <c r="AK38" s="66">
        <f t="shared" si="6"/>
        <v>0</v>
      </c>
      <c r="AL38" s="68"/>
      <c r="AM38" s="66">
        <f t="shared" si="7"/>
        <v>0</v>
      </c>
      <c r="AN38" s="68"/>
      <c r="AO38" s="66" t="str">
        <f t="shared" si="8"/>
        <v/>
      </c>
      <c r="AP38" s="69" t="str">
        <f t="shared" si="9"/>
        <v/>
      </c>
      <c r="AQ38" s="62"/>
      <c r="AR38" s="70">
        <f t="shared" si="10"/>
        <v>0</v>
      </c>
      <c r="AS38" s="70" t="str">
        <f t="shared" si="11"/>
        <v/>
      </c>
      <c r="AT38" s="68"/>
      <c r="AU38" s="70" t="str">
        <f t="shared" si="12"/>
        <v/>
      </c>
      <c r="AV38" s="70" t="str">
        <f t="shared" si="13"/>
        <v/>
      </c>
      <c r="AW38" s="71" t="str">
        <f t="shared" si="14"/>
        <v/>
      </c>
      <c r="AX38" s="62"/>
      <c r="AY38" s="70" t="str">
        <f t="shared" si="15"/>
        <v/>
      </c>
      <c r="AZ38" s="62"/>
      <c r="BA38" s="71" t="str">
        <f t="shared" si="16"/>
        <v/>
      </c>
    </row>
    <row r="39" spans="1:53" x14ac:dyDescent="0.35">
      <c r="A39" s="55">
        <v>36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9"/>
      <c r="Q39" s="60"/>
      <c r="R39" s="61" t="str">
        <f t="shared" si="0"/>
        <v/>
      </c>
      <c r="S39" s="62"/>
      <c r="T39" s="62"/>
      <c r="U39" s="56"/>
      <c r="V39" s="60"/>
      <c r="W39" s="60"/>
      <c r="X39" s="60"/>
      <c r="Y39" s="60"/>
      <c r="Z39" s="72"/>
      <c r="AA39" s="64" t="str">
        <f t="shared" si="1"/>
        <v/>
      </c>
      <c r="AB39" s="65" t="str">
        <f t="shared" si="17"/>
        <v/>
      </c>
      <c r="AC39" s="56"/>
      <c r="AD39" s="66" t="str">
        <f t="shared" si="3"/>
        <v/>
      </c>
      <c r="AE39" s="56"/>
      <c r="AF39" s="68"/>
      <c r="AG39" s="66">
        <f t="shared" si="4"/>
        <v>0</v>
      </c>
      <c r="AH39" s="68"/>
      <c r="AI39" s="66">
        <f t="shared" si="5"/>
        <v>0</v>
      </c>
      <c r="AJ39" s="68"/>
      <c r="AK39" s="66">
        <f t="shared" si="6"/>
        <v>0</v>
      </c>
      <c r="AL39" s="68"/>
      <c r="AM39" s="66">
        <f t="shared" si="7"/>
        <v>0</v>
      </c>
      <c r="AN39" s="68"/>
      <c r="AO39" s="66" t="str">
        <f t="shared" si="8"/>
        <v/>
      </c>
      <c r="AP39" s="69" t="str">
        <f t="shared" si="9"/>
        <v/>
      </c>
      <c r="AQ39" s="62"/>
      <c r="AR39" s="70">
        <f t="shared" si="10"/>
        <v>0</v>
      </c>
      <c r="AS39" s="70" t="str">
        <f t="shared" si="11"/>
        <v/>
      </c>
      <c r="AT39" s="68"/>
      <c r="AU39" s="70" t="str">
        <f t="shared" si="12"/>
        <v/>
      </c>
      <c r="AV39" s="70" t="str">
        <f t="shared" si="13"/>
        <v/>
      </c>
      <c r="AW39" s="71" t="str">
        <f t="shared" si="14"/>
        <v/>
      </c>
      <c r="AX39" s="62"/>
      <c r="AY39" s="70" t="str">
        <f t="shared" si="15"/>
        <v/>
      </c>
      <c r="AZ39" s="62"/>
      <c r="BA39" s="71" t="str">
        <f t="shared" si="16"/>
        <v/>
      </c>
    </row>
    <row r="40" spans="1:53" x14ac:dyDescent="0.35">
      <c r="A40" s="55">
        <v>37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9"/>
      <c r="Q40" s="60"/>
      <c r="R40" s="61" t="str">
        <f t="shared" si="0"/>
        <v/>
      </c>
      <c r="S40" s="62"/>
      <c r="T40" s="62"/>
      <c r="U40" s="56"/>
      <c r="V40" s="60"/>
      <c r="W40" s="60"/>
      <c r="X40" s="60"/>
      <c r="Y40" s="60"/>
      <c r="Z40" s="72"/>
      <c r="AA40" s="64" t="str">
        <f t="shared" si="1"/>
        <v/>
      </c>
      <c r="AB40" s="65" t="str">
        <f t="shared" si="17"/>
        <v/>
      </c>
      <c r="AC40" s="56"/>
      <c r="AD40" s="66" t="str">
        <f t="shared" si="3"/>
        <v/>
      </c>
      <c r="AE40" s="56"/>
      <c r="AF40" s="68"/>
      <c r="AG40" s="66">
        <f t="shared" si="4"/>
        <v>0</v>
      </c>
      <c r="AH40" s="68"/>
      <c r="AI40" s="66">
        <f t="shared" si="5"/>
        <v>0</v>
      </c>
      <c r="AJ40" s="68"/>
      <c r="AK40" s="66">
        <f t="shared" si="6"/>
        <v>0</v>
      </c>
      <c r="AL40" s="68"/>
      <c r="AM40" s="66">
        <f t="shared" si="7"/>
        <v>0</v>
      </c>
      <c r="AN40" s="68"/>
      <c r="AO40" s="66" t="str">
        <f t="shared" si="8"/>
        <v/>
      </c>
      <c r="AP40" s="69" t="str">
        <f t="shared" si="9"/>
        <v/>
      </c>
      <c r="AQ40" s="62"/>
      <c r="AR40" s="70">
        <f t="shared" si="10"/>
        <v>0</v>
      </c>
      <c r="AS40" s="70" t="str">
        <f t="shared" si="11"/>
        <v/>
      </c>
      <c r="AT40" s="68"/>
      <c r="AU40" s="70" t="str">
        <f t="shared" si="12"/>
        <v/>
      </c>
      <c r="AV40" s="70" t="str">
        <f t="shared" si="13"/>
        <v/>
      </c>
      <c r="AW40" s="71" t="str">
        <f t="shared" si="14"/>
        <v/>
      </c>
      <c r="AX40" s="62"/>
      <c r="AY40" s="70" t="str">
        <f t="shared" si="15"/>
        <v/>
      </c>
      <c r="AZ40" s="62"/>
      <c r="BA40" s="71" t="str">
        <f t="shared" si="16"/>
        <v/>
      </c>
    </row>
    <row r="41" spans="1:53" x14ac:dyDescent="0.35">
      <c r="A41" s="55">
        <v>38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9"/>
      <c r="Q41" s="60"/>
      <c r="R41" s="61" t="str">
        <f t="shared" si="0"/>
        <v/>
      </c>
      <c r="S41" s="62"/>
      <c r="T41" s="62"/>
      <c r="U41" s="56"/>
      <c r="V41" s="60"/>
      <c r="W41" s="60"/>
      <c r="X41" s="60"/>
      <c r="Y41" s="60"/>
      <c r="Z41" s="72"/>
      <c r="AA41" s="64" t="str">
        <f t="shared" si="1"/>
        <v/>
      </c>
      <c r="AB41" s="65" t="str">
        <f t="shared" si="17"/>
        <v/>
      </c>
      <c r="AC41" s="56"/>
      <c r="AD41" s="66" t="str">
        <f t="shared" si="3"/>
        <v/>
      </c>
      <c r="AE41" s="56"/>
      <c r="AF41" s="68"/>
      <c r="AG41" s="66">
        <f t="shared" si="4"/>
        <v>0</v>
      </c>
      <c r="AH41" s="68"/>
      <c r="AI41" s="66">
        <f t="shared" si="5"/>
        <v>0</v>
      </c>
      <c r="AJ41" s="68"/>
      <c r="AK41" s="66">
        <f t="shared" si="6"/>
        <v>0</v>
      </c>
      <c r="AL41" s="68"/>
      <c r="AM41" s="66">
        <f t="shared" si="7"/>
        <v>0</v>
      </c>
      <c r="AN41" s="68"/>
      <c r="AO41" s="66" t="str">
        <f t="shared" si="8"/>
        <v/>
      </c>
      <c r="AP41" s="69" t="str">
        <f t="shared" si="9"/>
        <v/>
      </c>
      <c r="AQ41" s="62"/>
      <c r="AR41" s="70">
        <f t="shared" si="10"/>
        <v>0</v>
      </c>
      <c r="AS41" s="70" t="str">
        <f t="shared" si="11"/>
        <v/>
      </c>
      <c r="AT41" s="68"/>
      <c r="AU41" s="70" t="str">
        <f t="shared" si="12"/>
        <v/>
      </c>
      <c r="AV41" s="70" t="str">
        <f t="shared" si="13"/>
        <v/>
      </c>
      <c r="AW41" s="71" t="str">
        <f t="shared" si="14"/>
        <v/>
      </c>
      <c r="AX41" s="62"/>
      <c r="AY41" s="70" t="str">
        <f t="shared" si="15"/>
        <v/>
      </c>
      <c r="AZ41" s="62"/>
      <c r="BA41" s="71" t="str">
        <f t="shared" si="16"/>
        <v/>
      </c>
    </row>
    <row r="42" spans="1:53" x14ac:dyDescent="0.35">
      <c r="A42" s="55">
        <v>39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9"/>
      <c r="Q42" s="60"/>
      <c r="R42" s="61" t="str">
        <f t="shared" si="0"/>
        <v/>
      </c>
      <c r="S42" s="62"/>
      <c r="T42" s="62"/>
      <c r="U42" s="56"/>
      <c r="V42" s="60"/>
      <c r="W42" s="60"/>
      <c r="X42" s="60"/>
      <c r="Y42" s="60"/>
      <c r="Z42" s="72"/>
      <c r="AA42" s="64" t="str">
        <f t="shared" si="1"/>
        <v/>
      </c>
      <c r="AB42" s="65" t="str">
        <f t="shared" si="17"/>
        <v/>
      </c>
      <c r="AC42" s="56"/>
      <c r="AD42" s="66" t="str">
        <f t="shared" si="3"/>
        <v/>
      </c>
      <c r="AE42" s="56"/>
      <c r="AF42" s="68"/>
      <c r="AG42" s="66">
        <f t="shared" si="4"/>
        <v>0</v>
      </c>
      <c r="AH42" s="68"/>
      <c r="AI42" s="66">
        <f t="shared" si="5"/>
        <v>0</v>
      </c>
      <c r="AJ42" s="68"/>
      <c r="AK42" s="66">
        <f t="shared" si="6"/>
        <v>0</v>
      </c>
      <c r="AL42" s="68"/>
      <c r="AM42" s="66">
        <f t="shared" si="7"/>
        <v>0</v>
      </c>
      <c r="AN42" s="68"/>
      <c r="AO42" s="66" t="str">
        <f t="shared" si="8"/>
        <v/>
      </c>
      <c r="AP42" s="69" t="str">
        <f t="shared" si="9"/>
        <v/>
      </c>
      <c r="AQ42" s="62"/>
      <c r="AR42" s="70">
        <f t="shared" si="10"/>
        <v>0</v>
      </c>
      <c r="AS42" s="70" t="str">
        <f t="shared" si="11"/>
        <v/>
      </c>
      <c r="AT42" s="68"/>
      <c r="AU42" s="70" t="str">
        <f t="shared" si="12"/>
        <v/>
      </c>
      <c r="AV42" s="70" t="str">
        <f t="shared" si="13"/>
        <v/>
      </c>
      <c r="AW42" s="71" t="str">
        <f t="shared" si="14"/>
        <v/>
      </c>
      <c r="AX42" s="62"/>
      <c r="AY42" s="70" t="str">
        <f t="shared" si="15"/>
        <v/>
      </c>
      <c r="AZ42" s="62"/>
      <c r="BA42" s="71" t="str">
        <f t="shared" si="16"/>
        <v/>
      </c>
    </row>
    <row r="43" spans="1:53" x14ac:dyDescent="0.35">
      <c r="A43" s="55">
        <v>40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9"/>
      <c r="Q43" s="60"/>
      <c r="R43" s="61" t="str">
        <f t="shared" si="0"/>
        <v/>
      </c>
      <c r="S43" s="62"/>
      <c r="T43" s="62"/>
      <c r="U43" s="56"/>
      <c r="V43" s="60"/>
      <c r="W43" s="60"/>
      <c r="X43" s="60"/>
      <c r="Y43" s="60"/>
      <c r="Z43" s="72"/>
      <c r="AA43" s="64" t="str">
        <f t="shared" si="1"/>
        <v/>
      </c>
      <c r="AB43" s="65" t="str">
        <f t="shared" si="17"/>
        <v/>
      </c>
      <c r="AC43" s="56"/>
      <c r="AD43" s="66" t="str">
        <f t="shared" si="3"/>
        <v/>
      </c>
      <c r="AE43" s="56"/>
      <c r="AF43" s="68"/>
      <c r="AG43" s="66">
        <f t="shared" si="4"/>
        <v>0</v>
      </c>
      <c r="AH43" s="68"/>
      <c r="AI43" s="66">
        <f t="shared" si="5"/>
        <v>0</v>
      </c>
      <c r="AJ43" s="68"/>
      <c r="AK43" s="66">
        <f t="shared" si="6"/>
        <v>0</v>
      </c>
      <c r="AL43" s="68"/>
      <c r="AM43" s="66">
        <f t="shared" si="7"/>
        <v>0</v>
      </c>
      <c r="AN43" s="68"/>
      <c r="AO43" s="66" t="str">
        <f t="shared" si="8"/>
        <v/>
      </c>
      <c r="AP43" s="69" t="str">
        <f t="shared" si="9"/>
        <v/>
      </c>
      <c r="AQ43" s="62"/>
      <c r="AR43" s="70">
        <f t="shared" si="10"/>
        <v>0</v>
      </c>
      <c r="AS43" s="70" t="str">
        <f t="shared" si="11"/>
        <v/>
      </c>
      <c r="AT43" s="68"/>
      <c r="AU43" s="70" t="str">
        <f t="shared" si="12"/>
        <v/>
      </c>
      <c r="AV43" s="70" t="str">
        <f t="shared" si="13"/>
        <v/>
      </c>
      <c r="AW43" s="71" t="str">
        <f t="shared" si="14"/>
        <v/>
      </c>
      <c r="AX43" s="62"/>
      <c r="AY43" s="70" t="str">
        <f t="shared" si="15"/>
        <v/>
      </c>
      <c r="AZ43" s="62"/>
      <c r="BA43" s="71" t="str">
        <f t="shared" si="16"/>
        <v/>
      </c>
    </row>
    <row r="44" spans="1:53" x14ac:dyDescent="0.35">
      <c r="A44" s="55">
        <v>41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9"/>
      <c r="Q44" s="60"/>
      <c r="R44" s="61" t="str">
        <f t="shared" si="0"/>
        <v/>
      </c>
      <c r="S44" s="62"/>
      <c r="T44" s="62"/>
      <c r="U44" s="56"/>
      <c r="V44" s="60"/>
      <c r="W44" s="60"/>
      <c r="X44" s="60"/>
      <c r="Y44" s="60"/>
      <c r="Z44" s="72"/>
      <c r="AA44" s="64" t="str">
        <f t="shared" si="1"/>
        <v/>
      </c>
      <c r="AB44" s="65" t="str">
        <f t="shared" si="17"/>
        <v/>
      </c>
      <c r="AC44" s="56"/>
      <c r="AD44" s="66" t="str">
        <f t="shared" si="3"/>
        <v/>
      </c>
      <c r="AE44" s="56"/>
      <c r="AF44" s="68"/>
      <c r="AG44" s="66">
        <f t="shared" si="4"/>
        <v>0</v>
      </c>
      <c r="AH44" s="68"/>
      <c r="AI44" s="66">
        <f t="shared" si="5"/>
        <v>0</v>
      </c>
      <c r="AJ44" s="68"/>
      <c r="AK44" s="66">
        <f t="shared" si="6"/>
        <v>0</v>
      </c>
      <c r="AL44" s="68"/>
      <c r="AM44" s="66">
        <f t="shared" si="7"/>
        <v>0</v>
      </c>
      <c r="AN44" s="68"/>
      <c r="AO44" s="66" t="str">
        <f t="shared" si="8"/>
        <v/>
      </c>
      <c r="AP44" s="69" t="str">
        <f t="shared" si="9"/>
        <v/>
      </c>
      <c r="AQ44" s="62"/>
      <c r="AR44" s="70">
        <f t="shared" si="10"/>
        <v>0</v>
      </c>
      <c r="AS44" s="70" t="str">
        <f t="shared" si="11"/>
        <v/>
      </c>
      <c r="AT44" s="68"/>
      <c r="AU44" s="70" t="str">
        <f t="shared" si="12"/>
        <v/>
      </c>
      <c r="AV44" s="70" t="str">
        <f t="shared" si="13"/>
        <v/>
      </c>
      <c r="AW44" s="71" t="str">
        <f t="shared" si="14"/>
        <v/>
      </c>
      <c r="AX44" s="62"/>
      <c r="AY44" s="70" t="str">
        <f t="shared" si="15"/>
        <v/>
      </c>
      <c r="AZ44" s="62"/>
      <c r="BA44" s="71" t="str">
        <f t="shared" si="16"/>
        <v/>
      </c>
    </row>
    <row r="45" spans="1:53" x14ac:dyDescent="0.35">
      <c r="A45" s="55">
        <v>42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9"/>
      <c r="Q45" s="60"/>
      <c r="R45" s="61" t="str">
        <f t="shared" si="0"/>
        <v/>
      </c>
      <c r="S45" s="62"/>
      <c r="T45" s="62"/>
      <c r="U45" s="56"/>
      <c r="V45" s="60"/>
      <c r="W45" s="60"/>
      <c r="X45" s="60"/>
      <c r="Y45" s="60"/>
      <c r="Z45" s="72"/>
      <c r="AA45" s="64" t="str">
        <f t="shared" si="1"/>
        <v/>
      </c>
      <c r="AB45" s="65" t="str">
        <f t="shared" si="17"/>
        <v/>
      </c>
      <c r="AC45" s="56"/>
      <c r="AD45" s="66" t="str">
        <f t="shared" si="3"/>
        <v/>
      </c>
      <c r="AE45" s="56"/>
      <c r="AF45" s="68"/>
      <c r="AG45" s="66">
        <f t="shared" si="4"/>
        <v>0</v>
      </c>
      <c r="AH45" s="68"/>
      <c r="AI45" s="66">
        <f t="shared" si="5"/>
        <v>0</v>
      </c>
      <c r="AJ45" s="68"/>
      <c r="AK45" s="66">
        <f t="shared" si="6"/>
        <v>0</v>
      </c>
      <c r="AL45" s="68"/>
      <c r="AM45" s="66">
        <f t="shared" si="7"/>
        <v>0</v>
      </c>
      <c r="AN45" s="68"/>
      <c r="AO45" s="66" t="str">
        <f t="shared" si="8"/>
        <v/>
      </c>
      <c r="AP45" s="69" t="str">
        <f t="shared" si="9"/>
        <v/>
      </c>
      <c r="AQ45" s="62"/>
      <c r="AR45" s="70">
        <f t="shared" si="10"/>
        <v>0</v>
      </c>
      <c r="AS45" s="70" t="str">
        <f t="shared" si="11"/>
        <v/>
      </c>
      <c r="AT45" s="68"/>
      <c r="AU45" s="70" t="str">
        <f t="shared" si="12"/>
        <v/>
      </c>
      <c r="AV45" s="70" t="str">
        <f t="shared" si="13"/>
        <v/>
      </c>
      <c r="AW45" s="71" t="str">
        <f t="shared" si="14"/>
        <v/>
      </c>
      <c r="AX45" s="62"/>
      <c r="AY45" s="70" t="str">
        <f t="shared" si="15"/>
        <v/>
      </c>
      <c r="AZ45" s="62"/>
      <c r="BA45" s="71" t="str">
        <f t="shared" si="16"/>
        <v/>
      </c>
    </row>
    <row r="46" spans="1:53" x14ac:dyDescent="0.35">
      <c r="A46" s="55">
        <v>43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9"/>
      <c r="Q46" s="60"/>
      <c r="R46" s="61" t="str">
        <f t="shared" si="0"/>
        <v/>
      </c>
      <c r="S46" s="62"/>
      <c r="T46" s="62"/>
      <c r="U46" s="56"/>
      <c r="V46" s="60"/>
      <c r="W46" s="60"/>
      <c r="X46" s="60"/>
      <c r="Y46" s="60"/>
      <c r="Z46" s="72"/>
      <c r="AA46" s="64" t="str">
        <f t="shared" si="1"/>
        <v/>
      </c>
      <c r="AB46" s="65" t="str">
        <f t="shared" si="17"/>
        <v/>
      </c>
      <c r="AC46" s="56"/>
      <c r="AD46" s="66" t="str">
        <f t="shared" si="3"/>
        <v/>
      </c>
      <c r="AE46" s="56"/>
      <c r="AF46" s="68"/>
      <c r="AG46" s="66">
        <f t="shared" si="4"/>
        <v>0</v>
      </c>
      <c r="AH46" s="68"/>
      <c r="AI46" s="66">
        <f t="shared" si="5"/>
        <v>0</v>
      </c>
      <c r="AJ46" s="68"/>
      <c r="AK46" s="66">
        <f t="shared" si="6"/>
        <v>0</v>
      </c>
      <c r="AL46" s="68"/>
      <c r="AM46" s="66">
        <f t="shared" si="7"/>
        <v>0</v>
      </c>
      <c r="AN46" s="68"/>
      <c r="AO46" s="66" t="str">
        <f t="shared" si="8"/>
        <v/>
      </c>
      <c r="AP46" s="69" t="str">
        <f t="shared" si="9"/>
        <v/>
      </c>
      <c r="AQ46" s="62"/>
      <c r="AR46" s="70">
        <f t="shared" si="10"/>
        <v>0</v>
      </c>
      <c r="AS46" s="70" t="str">
        <f t="shared" si="11"/>
        <v/>
      </c>
      <c r="AT46" s="68"/>
      <c r="AU46" s="70" t="str">
        <f t="shared" si="12"/>
        <v/>
      </c>
      <c r="AV46" s="70" t="str">
        <f t="shared" si="13"/>
        <v/>
      </c>
      <c r="AW46" s="71" t="str">
        <f t="shared" si="14"/>
        <v/>
      </c>
      <c r="AX46" s="62"/>
      <c r="AY46" s="70" t="str">
        <f t="shared" si="15"/>
        <v/>
      </c>
      <c r="AZ46" s="62"/>
      <c r="BA46" s="71" t="str">
        <f t="shared" si="16"/>
        <v/>
      </c>
    </row>
    <row r="47" spans="1:53" x14ac:dyDescent="0.35">
      <c r="A47" s="55">
        <v>44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9"/>
      <c r="Q47" s="60"/>
      <c r="R47" s="61" t="str">
        <f t="shared" si="0"/>
        <v/>
      </c>
      <c r="S47" s="62"/>
      <c r="T47" s="62"/>
      <c r="U47" s="56"/>
      <c r="V47" s="60"/>
      <c r="W47" s="60"/>
      <c r="X47" s="60"/>
      <c r="Y47" s="60"/>
      <c r="Z47" s="72"/>
      <c r="AA47" s="64" t="str">
        <f t="shared" si="1"/>
        <v/>
      </c>
      <c r="AB47" s="65" t="str">
        <f t="shared" si="17"/>
        <v/>
      </c>
      <c r="AC47" s="56"/>
      <c r="AD47" s="66" t="str">
        <f t="shared" si="3"/>
        <v/>
      </c>
      <c r="AE47" s="56"/>
      <c r="AF47" s="68"/>
      <c r="AG47" s="66">
        <f t="shared" si="4"/>
        <v>0</v>
      </c>
      <c r="AH47" s="68"/>
      <c r="AI47" s="66">
        <f t="shared" si="5"/>
        <v>0</v>
      </c>
      <c r="AJ47" s="68"/>
      <c r="AK47" s="66">
        <f t="shared" si="6"/>
        <v>0</v>
      </c>
      <c r="AL47" s="68"/>
      <c r="AM47" s="66">
        <f t="shared" si="7"/>
        <v>0</v>
      </c>
      <c r="AN47" s="68"/>
      <c r="AO47" s="66" t="str">
        <f t="shared" si="8"/>
        <v/>
      </c>
      <c r="AP47" s="69" t="str">
        <f t="shared" si="9"/>
        <v/>
      </c>
      <c r="AQ47" s="62"/>
      <c r="AR47" s="70">
        <f t="shared" si="10"/>
        <v>0</v>
      </c>
      <c r="AS47" s="70" t="str">
        <f t="shared" si="11"/>
        <v/>
      </c>
      <c r="AT47" s="68"/>
      <c r="AU47" s="70" t="str">
        <f t="shared" si="12"/>
        <v/>
      </c>
      <c r="AV47" s="70" t="str">
        <f t="shared" si="13"/>
        <v/>
      </c>
      <c r="AW47" s="71" t="str">
        <f t="shared" si="14"/>
        <v/>
      </c>
      <c r="AX47" s="62"/>
      <c r="AY47" s="70" t="str">
        <f t="shared" si="15"/>
        <v/>
      </c>
      <c r="AZ47" s="62"/>
      <c r="BA47" s="71" t="str">
        <f t="shared" si="16"/>
        <v/>
      </c>
    </row>
    <row r="48" spans="1:53" x14ac:dyDescent="0.35">
      <c r="A48" s="55">
        <v>45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9"/>
      <c r="Q48" s="60"/>
      <c r="R48" s="61" t="str">
        <f t="shared" si="0"/>
        <v/>
      </c>
      <c r="S48" s="62"/>
      <c r="T48" s="62"/>
      <c r="U48" s="56"/>
      <c r="V48" s="60"/>
      <c r="W48" s="60"/>
      <c r="X48" s="60"/>
      <c r="Y48" s="60"/>
      <c r="Z48" s="72"/>
      <c r="AA48" s="64" t="str">
        <f t="shared" si="1"/>
        <v/>
      </c>
      <c r="AB48" s="65" t="str">
        <f t="shared" si="17"/>
        <v/>
      </c>
      <c r="AC48" s="56"/>
      <c r="AD48" s="66" t="str">
        <f t="shared" si="3"/>
        <v/>
      </c>
      <c r="AE48" s="56"/>
      <c r="AF48" s="68"/>
      <c r="AG48" s="66">
        <f t="shared" si="4"/>
        <v>0</v>
      </c>
      <c r="AH48" s="68"/>
      <c r="AI48" s="66">
        <f t="shared" si="5"/>
        <v>0</v>
      </c>
      <c r="AJ48" s="68"/>
      <c r="AK48" s="66">
        <f t="shared" si="6"/>
        <v>0</v>
      </c>
      <c r="AL48" s="68"/>
      <c r="AM48" s="66">
        <f t="shared" si="7"/>
        <v>0</v>
      </c>
      <c r="AN48" s="68"/>
      <c r="AO48" s="66" t="str">
        <f t="shared" si="8"/>
        <v/>
      </c>
      <c r="AP48" s="69" t="str">
        <f t="shared" si="9"/>
        <v/>
      </c>
      <c r="AQ48" s="62"/>
      <c r="AR48" s="70">
        <f t="shared" si="10"/>
        <v>0</v>
      </c>
      <c r="AS48" s="70" t="str">
        <f t="shared" si="11"/>
        <v/>
      </c>
      <c r="AT48" s="68"/>
      <c r="AU48" s="70" t="str">
        <f t="shared" si="12"/>
        <v/>
      </c>
      <c r="AV48" s="70" t="str">
        <f t="shared" si="13"/>
        <v/>
      </c>
      <c r="AW48" s="71" t="str">
        <f t="shared" si="14"/>
        <v/>
      </c>
      <c r="AX48" s="62"/>
      <c r="AY48" s="70" t="str">
        <f t="shared" si="15"/>
        <v/>
      </c>
      <c r="AZ48" s="62"/>
      <c r="BA48" s="71" t="str">
        <f t="shared" si="16"/>
        <v/>
      </c>
    </row>
    <row r="49" spans="1:53" x14ac:dyDescent="0.35">
      <c r="A49" s="55">
        <v>46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9"/>
      <c r="Q49" s="60"/>
      <c r="R49" s="61" t="str">
        <f t="shared" si="0"/>
        <v/>
      </c>
      <c r="S49" s="62"/>
      <c r="T49" s="62"/>
      <c r="U49" s="56"/>
      <c r="V49" s="60"/>
      <c r="W49" s="60"/>
      <c r="X49" s="60"/>
      <c r="Y49" s="60"/>
      <c r="Z49" s="72"/>
      <c r="AA49" s="64" t="str">
        <f t="shared" si="1"/>
        <v/>
      </c>
      <c r="AB49" s="65" t="str">
        <f t="shared" si="17"/>
        <v/>
      </c>
      <c r="AC49" s="56"/>
      <c r="AD49" s="66" t="str">
        <f t="shared" si="3"/>
        <v/>
      </c>
      <c r="AE49" s="56"/>
      <c r="AF49" s="68"/>
      <c r="AG49" s="66">
        <f t="shared" si="4"/>
        <v>0</v>
      </c>
      <c r="AH49" s="68"/>
      <c r="AI49" s="66">
        <f t="shared" si="5"/>
        <v>0</v>
      </c>
      <c r="AJ49" s="68"/>
      <c r="AK49" s="66">
        <f t="shared" si="6"/>
        <v>0</v>
      </c>
      <c r="AL49" s="68"/>
      <c r="AM49" s="66">
        <f t="shared" si="7"/>
        <v>0</v>
      </c>
      <c r="AN49" s="68"/>
      <c r="AO49" s="66" t="str">
        <f t="shared" si="8"/>
        <v/>
      </c>
      <c r="AP49" s="69" t="str">
        <f t="shared" si="9"/>
        <v/>
      </c>
      <c r="AQ49" s="62"/>
      <c r="AR49" s="70">
        <f t="shared" si="10"/>
        <v>0</v>
      </c>
      <c r="AS49" s="70" t="str">
        <f t="shared" si="11"/>
        <v/>
      </c>
      <c r="AT49" s="68"/>
      <c r="AU49" s="70" t="str">
        <f t="shared" si="12"/>
        <v/>
      </c>
      <c r="AV49" s="70" t="str">
        <f t="shared" si="13"/>
        <v/>
      </c>
      <c r="AW49" s="71" t="str">
        <f t="shared" si="14"/>
        <v/>
      </c>
      <c r="AX49" s="62"/>
      <c r="AY49" s="70" t="str">
        <f t="shared" si="15"/>
        <v/>
      </c>
      <c r="AZ49" s="62"/>
      <c r="BA49" s="71" t="str">
        <f t="shared" si="16"/>
        <v/>
      </c>
    </row>
    <row r="50" spans="1:53" x14ac:dyDescent="0.35">
      <c r="A50" s="55">
        <v>47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9"/>
      <c r="Q50" s="60"/>
      <c r="R50" s="61" t="str">
        <f t="shared" si="0"/>
        <v/>
      </c>
      <c r="S50" s="62"/>
      <c r="T50" s="62"/>
      <c r="U50" s="56"/>
      <c r="V50" s="60"/>
      <c r="W50" s="60"/>
      <c r="X50" s="60"/>
      <c r="Y50" s="60"/>
      <c r="Z50" s="72"/>
      <c r="AA50" s="64" t="str">
        <f t="shared" si="1"/>
        <v/>
      </c>
      <c r="AB50" s="65" t="str">
        <f t="shared" si="17"/>
        <v/>
      </c>
      <c r="AC50" s="56"/>
      <c r="AD50" s="66" t="str">
        <f t="shared" si="3"/>
        <v/>
      </c>
      <c r="AE50" s="56"/>
      <c r="AF50" s="68"/>
      <c r="AG50" s="66">
        <f t="shared" si="4"/>
        <v>0</v>
      </c>
      <c r="AH50" s="68"/>
      <c r="AI50" s="66">
        <f t="shared" si="5"/>
        <v>0</v>
      </c>
      <c r="AJ50" s="68"/>
      <c r="AK50" s="66">
        <f t="shared" si="6"/>
        <v>0</v>
      </c>
      <c r="AL50" s="68"/>
      <c r="AM50" s="66">
        <f t="shared" si="7"/>
        <v>0</v>
      </c>
      <c r="AN50" s="68"/>
      <c r="AO50" s="66" t="str">
        <f t="shared" si="8"/>
        <v/>
      </c>
      <c r="AP50" s="69" t="str">
        <f t="shared" si="9"/>
        <v/>
      </c>
      <c r="AQ50" s="62"/>
      <c r="AR50" s="70">
        <f t="shared" si="10"/>
        <v>0</v>
      </c>
      <c r="AS50" s="70" t="str">
        <f t="shared" si="11"/>
        <v/>
      </c>
      <c r="AT50" s="68"/>
      <c r="AU50" s="70" t="str">
        <f t="shared" si="12"/>
        <v/>
      </c>
      <c r="AV50" s="70" t="str">
        <f t="shared" si="13"/>
        <v/>
      </c>
      <c r="AW50" s="71" t="str">
        <f t="shared" si="14"/>
        <v/>
      </c>
      <c r="AX50" s="62"/>
      <c r="AY50" s="70" t="str">
        <f t="shared" si="15"/>
        <v/>
      </c>
      <c r="AZ50" s="62"/>
      <c r="BA50" s="71" t="str">
        <f t="shared" si="16"/>
        <v/>
      </c>
    </row>
    <row r="51" spans="1:53" x14ac:dyDescent="0.35">
      <c r="A51" s="55">
        <v>48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9"/>
      <c r="Q51" s="60"/>
      <c r="R51" s="61" t="str">
        <f t="shared" si="0"/>
        <v/>
      </c>
      <c r="S51" s="62"/>
      <c r="T51" s="62"/>
      <c r="U51" s="56"/>
      <c r="V51" s="60"/>
      <c r="W51" s="60"/>
      <c r="X51" s="60"/>
      <c r="Y51" s="60"/>
      <c r="Z51" s="72"/>
      <c r="AA51" s="64" t="str">
        <f t="shared" si="1"/>
        <v/>
      </c>
      <c r="AB51" s="65" t="str">
        <f t="shared" si="17"/>
        <v/>
      </c>
      <c r="AC51" s="56"/>
      <c r="AD51" s="66" t="str">
        <f t="shared" si="3"/>
        <v/>
      </c>
      <c r="AE51" s="56"/>
      <c r="AF51" s="68"/>
      <c r="AG51" s="66">
        <f t="shared" si="4"/>
        <v>0</v>
      </c>
      <c r="AH51" s="68"/>
      <c r="AI51" s="66">
        <f t="shared" si="5"/>
        <v>0</v>
      </c>
      <c r="AJ51" s="68"/>
      <c r="AK51" s="66">
        <f t="shared" si="6"/>
        <v>0</v>
      </c>
      <c r="AL51" s="68"/>
      <c r="AM51" s="66">
        <f t="shared" si="7"/>
        <v>0</v>
      </c>
      <c r="AN51" s="68"/>
      <c r="AO51" s="66" t="str">
        <f t="shared" si="8"/>
        <v/>
      </c>
      <c r="AP51" s="69" t="str">
        <f t="shared" si="9"/>
        <v/>
      </c>
      <c r="AQ51" s="62"/>
      <c r="AR51" s="70">
        <f t="shared" si="10"/>
        <v>0</v>
      </c>
      <c r="AS51" s="70" t="str">
        <f t="shared" si="11"/>
        <v/>
      </c>
      <c r="AT51" s="68"/>
      <c r="AU51" s="70" t="str">
        <f t="shared" si="12"/>
        <v/>
      </c>
      <c r="AV51" s="70" t="str">
        <f t="shared" si="13"/>
        <v/>
      </c>
      <c r="AW51" s="71" t="str">
        <f t="shared" si="14"/>
        <v/>
      </c>
      <c r="AX51" s="62"/>
      <c r="AY51" s="70" t="str">
        <f t="shared" si="15"/>
        <v/>
      </c>
      <c r="AZ51" s="62"/>
      <c r="BA51" s="71" t="str">
        <f t="shared" si="16"/>
        <v/>
      </c>
    </row>
    <row r="52" spans="1:53" x14ac:dyDescent="0.35">
      <c r="A52" s="55">
        <v>49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9"/>
      <c r="Q52" s="60"/>
      <c r="R52" s="61" t="str">
        <f t="shared" si="0"/>
        <v/>
      </c>
      <c r="S52" s="62"/>
      <c r="T52" s="62"/>
      <c r="U52" s="56"/>
      <c r="V52" s="60"/>
      <c r="W52" s="60"/>
      <c r="X52" s="60"/>
      <c r="Y52" s="60"/>
      <c r="Z52" s="72"/>
      <c r="AA52" s="64" t="str">
        <f t="shared" si="1"/>
        <v/>
      </c>
      <c r="AB52" s="65" t="str">
        <f t="shared" si="17"/>
        <v/>
      </c>
      <c r="AC52" s="56"/>
      <c r="AD52" s="66" t="str">
        <f t="shared" si="3"/>
        <v/>
      </c>
      <c r="AE52" s="56"/>
      <c r="AF52" s="68"/>
      <c r="AG52" s="66">
        <f t="shared" si="4"/>
        <v>0</v>
      </c>
      <c r="AH52" s="68"/>
      <c r="AI52" s="66">
        <f t="shared" si="5"/>
        <v>0</v>
      </c>
      <c r="AJ52" s="68"/>
      <c r="AK52" s="66">
        <f t="shared" si="6"/>
        <v>0</v>
      </c>
      <c r="AL52" s="68"/>
      <c r="AM52" s="66">
        <f t="shared" si="7"/>
        <v>0</v>
      </c>
      <c r="AN52" s="68"/>
      <c r="AO52" s="66" t="str">
        <f t="shared" si="8"/>
        <v/>
      </c>
      <c r="AP52" s="69" t="str">
        <f t="shared" si="9"/>
        <v/>
      </c>
      <c r="AQ52" s="62"/>
      <c r="AR52" s="70">
        <f t="shared" si="10"/>
        <v>0</v>
      </c>
      <c r="AS52" s="70" t="str">
        <f t="shared" si="11"/>
        <v/>
      </c>
      <c r="AT52" s="68"/>
      <c r="AU52" s="70" t="str">
        <f t="shared" si="12"/>
        <v/>
      </c>
      <c r="AV52" s="70" t="str">
        <f t="shared" si="13"/>
        <v/>
      </c>
      <c r="AW52" s="71" t="str">
        <f t="shared" si="14"/>
        <v/>
      </c>
      <c r="AX52" s="62"/>
      <c r="AY52" s="70" t="str">
        <f t="shared" si="15"/>
        <v/>
      </c>
      <c r="AZ52" s="62"/>
      <c r="BA52" s="71" t="str">
        <f t="shared" si="16"/>
        <v/>
      </c>
    </row>
    <row r="53" spans="1:53" x14ac:dyDescent="0.35">
      <c r="A53" s="55">
        <v>50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9"/>
      <c r="Q53" s="60"/>
      <c r="R53" s="61" t="str">
        <f t="shared" si="0"/>
        <v/>
      </c>
      <c r="S53" s="62"/>
      <c r="T53" s="62"/>
      <c r="U53" s="56"/>
      <c r="V53" s="60"/>
      <c r="W53" s="60"/>
      <c r="X53" s="60"/>
      <c r="Y53" s="60"/>
      <c r="Z53" s="72"/>
      <c r="AA53" s="64" t="str">
        <f t="shared" si="1"/>
        <v/>
      </c>
      <c r="AB53" s="65" t="str">
        <f t="shared" si="17"/>
        <v/>
      </c>
      <c r="AC53" s="56"/>
      <c r="AD53" s="66" t="str">
        <f t="shared" si="3"/>
        <v/>
      </c>
      <c r="AE53" s="56"/>
      <c r="AF53" s="68"/>
      <c r="AG53" s="66">
        <f t="shared" si="4"/>
        <v>0</v>
      </c>
      <c r="AH53" s="68"/>
      <c r="AI53" s="66">
        <f t="shared" si="5"/>
        <v>0</v>
      </c>
      <c r="AJ53" s="68"/>
      <c r="AK53" s="66">
        <f t="shared" si="6"/>
        <v>0</v>
      </c>
      <c r="AL53" s="68"/>
      <c r="AM53" s="66">
        <f t="shared" si="7"/>
        <v>0</v>
      </c>
      <c r="AN53" s="68"/>
      <c r="AO53" s="66" t="str">
        <f t="shared" si="8"/>
        <v/>
      </c>
      <c r="AP53" s="69" t="str">
        <f t="shared" si="9"/>
        <v/>
      </c>
      <c r="AQ53" s="62"/>
      <c r="AR53" s="70">
        <f t="shared" si="10"/>
        <v>0</v>
      </c>
      <c r="AS53" s="70" t="str">
        <f t="shared" si="11"/>
        <v/>
      </c>
      <c r="AT53" s="68"/>
      <c r="AU53" s="70" t="str">
        <f t="shared" si="12"/>
        <v/>
      </c>
      <c r="AV53" s="70" t="str">
        <f t="shared" si="13"/>
        <v/>
      </c>
      <c r="AW53" s="71" t="str">
        <f t="shared" si="14"/>
        <v/>
      </c>
      <c r="AX53" s="62"/>
      <c r="AY53" s="70" t="str">
        <f t="shared" si="15"/>
        <v/>
      </c>
      <c r="AZ53" s="62"/>
      <c r="BA53" s="71" t="str">
        <f t="shared" si="16"/>
        <v/>
      </c>
    </row>
    <row r="54" spans="1:53" x14ac:dyDescent="0.35">
      <c r="AS54" s="14"/>
    </row>
    <row r="56" spans="1:53" ht="72.5" x14ac:dyDescent="0.35">
      <c r="A56" s="11" t="s">
        <v>9</v>
      </c>
      <c r="B56" s="11" t="s">
        <v>10</v>
      </c>
      <c r="C56" s="11" t="s">
        <v>11</v>
      </c>
      <c r="D56" s="11" t="s">
        <v>12</v>
      </c>
      <c r="E56" s="11"/>
      <c r="F56" s="11" t="s">
        <v>14</v>
      </c>
      <c r="G56" s="11" t="s">
        <v>15</v>
      </c>
      <c r="H56" s="11"/>
      <c r="I56" s="11" t="s">
        <v>17</v>
      </c>
      <c r="J56" s="11" t="s">
        <v>18</v>
      </c>
      <c r="K56" s="11" t="s">
        <v>19</v>
      </c>
      <c r="L56" s="11"/>
      <c r="M56" s="11" t="s">
        <v>21</v>
      </c>
      <c r="N56" s="11" t="s">
        <v>22</v>
      </c>
      <c r="O56" s="11"/>
      <c r="P56" s="11" t="s">
        <v>24</v>
      </c>
      <c r="Q56" s="11" t="s">
        <v>25</v>
      </c>
      <c r="R56" s="11" t="s">
        <v>26</v>
      </c>
      <c r="S56" s="11" t="s">
        <v>27</v>
      </c>
      <c r="T56" s="11" t="s">
        <v>28</v>
      </c>
      <c r="U56" s="11" t="s">
        <v>29</v>
      </c>
      <c r="V56" s="11" t="s">
        <v>30</v>
      </c>
      <c r="W56" s="11" t="s">
        <v>31</v>
      </c>
      <c r="X56" s="11" t="s">
        <v>32</v>
      </c>
      <c r="Y56" s="11" t="s">
        <v>72</v>
      </c>
      <c r="Z56" s="11" t="s">
        <v>34</v>
      </c>
      <c r="AA56" s="11" t="s">
        <v>35</v>
      </c>
      <c r="AB56" s="11" t="s">
        <v>36</v>
      </c>
      <c r="AC56" s="11" t="s">
        <v>73</v>
      </c>
      <c r="AD56" s="11" t="s">
        <v>38</v>
      </c>
      <c r="AE56" s="11" t="s">
        <v>39</v>
      </c>
      <c r="AF56" s="11" t="s">
        <v>40</v>
      </c>
      <c r="AG56" s="11" t="s">
        <v>41</v>
      </c>
      <c r="AH56" s="11" t="s">
        <v>42</v>
      </c>
      <c r="AI56" s="11" t="s">
        <v>43</v>
      </c>
      <c r="AJ56" s="11" t="s">
        <v>44</v>
      </c>
      <c r="AK56" s="11" t="s">
        <v>45</v>
      </c>
      <c r="AL56" s="73" t="s">
        <v>46</v>
      </c>
      <c r="AM56" s="11" t="s">
        <v>47</v>
      </c>
      <c r="AN56" s="73" t="s">
        <v>48</v>
      </c>
      <c r="AO56" s="11" t="s">
        <v>49</v>
      </c>
      <c r="AP56" s="73" t="s">
        <v>50</v>
      </c>
      <c r="AQ56" s="11" t="s">
        <v>51</v>
      </c>
      <c r="AR56" s="11" t="s">
        <v>52</v>
      </c>
      <c r="AS56" s="11" t="s">
        <v>74</v>
      </c>
      <c r="AT56" s="73" t="s">
        <v>54</v>
      </c>
      <c r="AU56" s="11" t="s">
        <v>55</v>
      </c>
      <c r="AV56" s="11" t="s">
        <v>75</v>
      </c>
      <c r="AW56" s="73" t="s">
        <v>57</v>
      </c>
      <c r="AX56" s="74" t="s">
        <v>58</v>
      </c>
      <c r="AY56" s="11" t="s">
        <v>59</v>
      </c>
      <c r="AZ56" s="74" t="s">
        <v>60</v>
      </c>
      <c r="BA56" s="11" t="s">
        <v>61</v>
      </c>
    </row>
    <row r="57" spans="1:53" x14ac:dyDescent="0.3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68"/>
      <c r="AM57" s="56"/>
      <c r="AN57" s="68"/>
      <c r="AO57" s="56"/>
      <c r="AP57" s="68"/>
      <c r="AQ57" s="56"/>
      <c r="AR57" s="56"/>
      <c r="AS57" s="56"/>
      <c r="AT57" s="68"/>
      <c r="AU57" s="56"/>
      <c r="AV57" s="56"/>
      <c r="AW57" s="68"/>
      <c r="AX57" s="62"/>
      <c r="AY57" s="56"/>
    </row>
  </sheetData>
  <sheetProtection insertRows="0" deleteRows="0" sort="0"/>
  <protectedRanges>
    <protectedRange sqref="AR54:AT54 AJ56:AS56 AO54:AP54 AJ55:AQ55 AJ57:AQ294 AB1:AC1 AC3:AD3 AY4:AY53 AJ3:AK54 AL3:AS53 AU4:AW53 BA4:BA53 A4:AI294" name="Range1"/>
  </protectedRanges>
  <mergeCells count="5">
    <mergeCell ref="P2:T2"/>
    <mergeCell ref="U2:AD2"/>
    <mergeCell ref="AE2:AG2"/>
    <mergeCell ref="AH2:AO2"/>
    <mergeCell ref="AQ2:AW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2025-05-28T21:03:22Z</dcterms:created>
  <dcterms:modified xsi:type="dcterms:W3CDTF">2025-05-28T21:03:38Z</dcterms:modified>
</cp:coreProperties>
</file>